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filterPrivacy="1" defaultThemeVersion="124226"/>
  <xr:revisionPtr revIDLastSave="0" documentId="13_ncr:1_{8D5B178F-B1F0-4F56-BB23-1D0508550602}" xr6:coauthVersionLast="47" xr6:coauthVersionMax="47" xr10:uidLastSave="{00000000-0000-0000-0000-000000000000}"/>
  <bookViews>
    <workbookView xWindow="2175" yWindow="645" windowWidth="20850" windowHeight="14235" xr2:uid="{00000000-000D-0000-FFFF-FFFF00000000}"/>
  </bookViews>
  <sheets>
    <sheet name="1" sheetId="14" r:id="rId1"/>
    <sheet name="2" sheetId="1" r:id="rId2"/>
    <sheet name="3" sheetId="16" r:id="rId3"/>
    <sheet name="4" sheetId="5" r:id="rId4"/>
    <sheet name="5" sheetId="6" r:id="rId5"/>
    <sheet name="6" sheetId="9" r:id="rId6"/>
    <sheet name="7" sheetId="8" r:id="rId7"/>
    <sheet name="8" sheetId="10" r:id="rId8"/>
  </sheets>
  <definedNames>
    <definedName name="_xlnm.Print_Area" localSheetId="0">'1'!$A$1:$R$43</definedName>
    <definedName name="_xlnm.Print_Area" localSheetId="3">'4'!$A$1:$N$66</definedName>
    <definedName name="_xlnm.Print_Area" localSheetId="4">'5'!$A$1:$I$150</definedName>
    <definedName name="_xlnm.Print_Area" localSheetId="7">'8'!$A$1:$D$42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2" i="14" l="1"/>
  <c r="J41" i="14"/>
  <c r="J40" i="14"/>
  <c r="J12" i="14"/>
  <c r="J10" i="14"/>
  <c r="J8" i="14"/>
  <c r="H30" i="14"/>
  <c r="D6" i="10"/>
  <c r="B57" i="5"/>
  <c r="R56" i="5" s="1"/>
  <c r="H32" i="14" s="1"/>
  <c r="L35" i="5" l="1"/>
  <c r="L30" i="5"/>
  <c r="L31" i="5"/>
  <c r="L32" i="5"/>
  <c r="L33" i="5"/>
  <c r="L34" i="5"/>
  <c r="L29" i="5"/>
  <c r="I147" i="6"/>
  <c r="I146" i="6"/>
  <c r="I145" i="6"/>
  <c r="I144" i="6"/>
  <c r="D142" i="6" s="1"/>
  <c r="I143" i="6"/>
  <c r="I142" i="6"/>
  <c r="I148" i="6" s="1"/>
  <c r="I140" i="6"/>
  <c r="I139" i="6"/>
  <c r="I138" i="6"/>
  <c r="I137" i="6"/>
  <c r="D135" i="6" s="1"/>
  <c r="I136" i="6"/>
  <c r="I135" i="6"/>
  <c r="I133" i="6"/>
  <c r="I132" i="6"/>
  <c r="I131" i="6"/>
  <c r="I130" i="6"/>
  <c r="D128" i="6" s="1"/>
  <c r="I129" i="6"/>
  <c r="I128" i="6"/>
  <c r="I126" i="6"/>
  <c r="I125" i="6"/>
  <c r="I124" i="6"/>
  <c r="I123" i="6"/>
  <c r="D121" i="6" s="1"/>
  <c r="I122" i="6"/>
  <c r="I121" i="6"/>
  <c r="I119" i="6"/>
  <c r="I118" i="6"/>
  <c r="I117" i="6"/>
  <c r="I116" i="6"/>
  <c r="I115" i="6"/>
  <c r="I114" i="6"/>
  <c r="I112" i="6"/>
  <c r="I111" i="6"/>
  <c r="I110" i="6"/>
  <c r="I109" i="6"/>
  <c r="I108" i="6"/>
  <c r="I107" i="6"/>
  <c r="I105" i="6"/>
  <c r="I104" i="6"/>
  <c r="I103" i="6"/>
  <c r="I102" i="6"/>
  <c r="I101" i="6"/>
  <c r="I100" i="6"/>
  <c r="I99" i="6"/>
  <c r="I98" i="6"/>
  <c r="I97" i="6"/>
  <c r="I96" i="6"/>
  <c r="I94" i="6"/>
  <c r="I93" i="6"/>
  <c r="I92" i="6"/>
  <c r="I91" i="6"/>
  <c r="D89" i="6" s="1"/>
  <c r="I90" i="6"/>
  <c r="I89" i="6"/>
  <c r="I87" i="6"/>
  <c r="I86" i="6"/>
  <c r="I85" i="6"/>
  <c r="I84" i="6"/>
  <c r="I83" i="6"/>
  <c r="I82" i="6"/>
  <c r="I81" i="6"/>
  <c r="I80" i="6"/>
  <c r="I79" i="6"/>
  <c r="I78" i="6"/>
  <c r="I76" i="6"/>
  <c r="I75" i="6"/>
  <c r="I74" i="6"/>
  <c r="I73" i="6"/>
  <c r="I72" i="6"/>
  <c r="I71" i="6"/>
  <c r="I70" i="6"/>
  <c r="I69" i="6"/>
  <c r="I68" i="6"/>
  <c r="I67" i="6"/>
  <c r="I44" i="6"/>
  <c r="I43" i="6"/>
  <c r="I42" i="6"/>
  <c r="I41" i="6"/>
  <c r="I40" i="6"/>
  <c r="I45" i="6" s="1"/>
  <c r="D40" i="6"/>
  <c r="I38" i="6"/>
  <c r="I37" i="6"/>
  <c r="I36" i="6"/>
  <c r="D34" i="6" s="1"/>
  <c r="I35" i="6"/>
  <c r="I34" i="6"/>
  <c r="I39" i="6" s="1"/>
  <c r="I32" i="6"/>
  <c r="I31" i="6"/>
  <c r="I30" i="6"/>
  <c r="I29" i="6"/>
  <c r="D28" i="6" s="1"/>
  <c r="I28" i="6"/>
  <c r="I26" i="6"/>
  <c r="I25" i="6"/>
  <c r="I24" i="6"/>
  <c r="I23" i="6"/>
  <c r="I22" i="6"/>
  <c r="I27" i="6" s="1"/>
  <c r="I20" i="6"/>
  <c r="I19" i="6"/>
  <c r="I18" i="6"/>
  <c r="I17" i="6"/>
  <c r="I16" i="6"/>
  <c r="I21" i="6" s="1"/>
  <c r="D16" i="6"/>
  <c r="I14" i="6"/>
  <c r="I13" i="6"/>
  <c r="I12" i="6"/>
  <c r="I11" i="6"/>
  <c r="I10" i="6"/>
  <c r="I9" i="6"/>
  <c r="I8" i="6"/>
  <c r="I7" i="6"/>
  <c r="I15" i="6" l="1"/>
  <c r="D114" i="6"/>
  <c r="D107" i="6"/>
  <c r="D78" i="6"/>
  <c r="D67" i="6"/>
  <c r="D7" i="6"/>
  <c r="D96" i="6"/>
  <c r="D149" i="6" s="1"/>
  <c r="I33" i="6"/>
  <c r="F46" i="6" s="1"/>
  <c r="I77" i="6"/>
  <c r="I127" i="6"/>
  <c r="I134" i="6"/>
  <c r="I141" i="6"/>
  <c r="D22" i="6"/>
  <c r="D46" i="6" s="1"/>
  <c r="I88" i="6"/>
  <c r="I95" i="6"/>
  <c r="I106" i="6"/>
  <c r="I113" i="6"/>
  <c r="I120" i="6"/>
  <c r="D48" i="6" l="1"/>
  <c r="D50" i="6" s="1"/>
  <c r="I50" i="6" s="1"/>
  <c r="L38" i="5" l="1"/>
  <c r="M38" i="5" s="1"/>
  <c r="L39" i="5"/>
  <c r="L40" i="5"/>
  <c r="M40" i="5" s="1"/>
  <c r="L41" i="5"/>
  <c r="M41" i="5" s="1"/>
  <c r="L42" i="5"/>
  <c r="L43" i="5"/>
  <c r="L44" i="5"/>
  <c r="L45" i="5"/>
  <c r="M45" i="5" s="1"/>
  <c r="L46" i="5"/>
  <c r="M46" i="5" s="1"/>
  <c r="L47" i="5"/>
  <c r="L48" i="5"/>
  <c r="M48" i="5" s="1"/>
  <c r="L49" i="5"/>
  <c r="M49" i="5" s="1"/>
  <c r="L50" i="5"/>
  <c r="L37" i="5"/>
  <c r="M35" i="5"/>
  <c r="M21" i="5"/>
  <c r="M23" i="5"/>
  <c r="M37" i="5"/>
  <c r="M39" i="5"/>
  <c r="M42" i="5"/>
  <c r="M43" i="5"/>
  <c r="M47" i="5"/>
  <c r="M50" i="5"/>
  <c r="L22" i="5"/>
  <c r="M22" i="5" s="1"/>
  <c r="L23" i="5"/>
  <c r="L24" i="5"/>
  <c r="M24" i="5" s="1"/>
  <c r="L25" i="5"/>
  <c r="M25" i="5" s="1"/>
  <c r="L26" i="5"/>
  <c r="M26" i="5" s="1"/>
  <c r="L27" i="5"/>
  <c r="M27" i="5" s="1"/>
  <c r="M29" i="5"/>
  <c r="M30" i="5"/>
  <c r="M31" i="5"/>
  <c r="M33" i="5"/>
  <c r="M34" i="5"/>
  <c r="L21" i="5"/>
  <c r="L9" i="5"/>
  <c r="M9" i="5" s="1"/>
  <c r="L8" i="5"/>
  <c r="M8" i="5" s="1"/>
  <c r="L10" i="5"/>
  <c r="M10" i="5" s="1"/>
  <c r="L11" i="5"/>
  <c r="M11" i="5" s="1"/>
  <c r="L12" i="5"/>
  <c r="M12" i="5" s="1"/>
  <c r="L13" i="5"/>
  <c r="M13" i="5" s="1"/>
  <c r="L14" i="5"/>
  <c r="M14" i="5" s="1"/>
  <c r="L15" i="5"/>
  <c r="M15" i="5" s="1"/>
  <c r="L16" i="5"/>
  <c r="M16" i="5" s="1"/>
  <c r="L17" i="5"/>
  <c r="M17" i="5" s="1"/>
  <c r="L18" i="5"/>
  <c r="M18" i="5" s="1"/>
  <c r="L7" i="5"/>
  <c r="N55" i="5" l="1"/>
  <c r="L19" i="5"/>
  <c r="M32" i="5"/>
  <c r="M36" i="5" s="1"/>
  <c r="L36" i="5"/>
  <c r="M44" i="5"/>
  <c r="M51" i="5" s="1"/>
  <c r="L51" i="5"/>
  <c r="M7" i="5"/>
  <c r="M19" i="5" s="1"/>
  <c r="L52" i="5" l="1"/>
  <c r="M52" i="5"/>
  <c r="N54" i="5" s="1"/>
  <c r="N7" i="5"/>
  <c r="N20" i="5" l="1"/>
  <c r="N37" i="5" l="1"/>
  <c r="N52" i="5" s="1"/>
  <c r="N53" i="5" s="1"/>
  <c r="N57" i="5" s="1"/>
  <c r="N58" i="5" s="1"/>
  <c r="D8" i="10" l="1"/>
  <c r="D9" i="10"/>
  <c r="D7" i="10"/>
  <c r="D5" i="10"/>
  <c r="D4" i="10"/>
  <c r="B6" i="9" l="1"/>
  <c r="B7" i="9" s="1"/>
  <c r="B8" i="9" s="1"/>
  <c r="B9" i="9" s="1"/>
  <c r="B10" i="9" s="1"/>
  <c r="B11" i="9" s="1"/>
  <c r="B12" i="9" s="1"/>
  <c r="B13" i="9" s="1"/>
  <c r="B14" i="9" s="1"/>
  <c r="B15" i="9" s="1"/>
  <c r="B16" i="9" s="1"/>
  <c r="B17" i="9" s="1"/>
  <c r="B18" i="9" s="1"/>
  <c r="B19" i="9" s="1"/>
  <c r="B20" i="9" s="1"/>
  <c r="B21" i="9" s="1"/>
  <c r="B22" i="9" s="1"/>
  <c r="B23" i="9" s="1"/>
  <c r="B24"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B6A38D3C-528E-4BCF-AE02-7266D9ACDB27}">
      <text>
        <r>
          <rPr>
            <sz val="9"/>
            <color indexed="81"/>
            <rFont val="MS P ゴシック"/>
            <family val="3"/>
            <charset val="128"/>
          </rPr>
          <t>海外支払の場合：見積もりや請求書に書かれた金額をそのまま入力してください。（海外での日本円支払も同じです）
国内支払の場合：税抜き価格を記入してください。</t>
        </r>
      </text>
    </comment>
    <comment ref="H6" authorId="0" shapeId="0" xr:uid="{1BC35D18-3937-44F2-9255-E64925F9AA17}">
      <text>
        <r>
          <rPr>
            <sz val="9"/>
            <color indexed="81"/>
            <rFont val="MS P ゴシック"/>
            <family val="3"/>
            <charset val="128"/>
          </rPr>
          <t xml:space="preserve">円の場合は、「１」を記入してください。
</t>
        </r>
      </text>
    </comment>
  </commentList>
</comments>
</file>

<file path=xl/sharedStrings.xml><?xml version="1.0" encoding="utf-8"?>
<sst xmlns="http://schemas.openxmlformats.org/spreadsheetml/2006/main" count="326" uniqueCount="262">
  <si>
    <t>様式１（第５条関係）</t>
    <phoneticPr fontId="7"/>
  </si>
  <si>
    <t>文　化　庁　長　官　 殿</t>
  </si>
  <si>
    <t>団体名</t>
  </si>
  <si>
    <t>標記補助金の交付を受けたいので，補助金等に係る予算の執行の適正化に関する法律</t>
    <phoneticPr fontId="7"/>
  </si>
  <si>
    <t>交付要綱第5条の規定により，下記のとおり申請します。</t>
    <phoneticPr fontId="7"/>
  </si>
  <si>
    <t>記</t>
  </si>
  <si>
    <t>３．添付資料</t>
    <phoneticPr fontId="7"/>
  </si>
  <si>
    <t>（１）事業計画書</t>
  </si>
  <si>
    <t>（２）事業予算書</t>
    <rPh sb="5" eb="7">
      <t>ヨサン</t>
    </rPh>
    <phoneticPr fontId="7"/>
  </si>
  <si>
    <t>担当者名</t>
  </si>
  <si>
    <t>連絡先</t>
  </si>
  <si>
    <t>アートフェア等名称</t>
    <phoneticPr fontId="7"/>
  </si>
  <si>
    <t>※　出展するアートフェア等の名称，開催国・都市名，会場名等を記載してください。</t>
    <phoneticPr fontId="7"/>
  </si>
  <si>
    <t>アートフェア等開催期間</t>
    <phoneticPr fontId="7"/>
  </si>
  <si>
    <t>　令和　年　　月　　日（　）　</t>
    <rPh sb="1" eb="2">
      <t>レイ</t>
    </rPh>
    <rPh sb="2" eb="3">
      <t>ワ</t>
    </rPh>
    <rPh sb="4" eb="5">
      <t>ネン</t>
    </rPh>
    <phoneticPr fontId="7"/>
  </si>
  <si>
    <t>～</t>
    <phoneticPr fontId="7"/>
  </si>
  <si>
    <t>　令和　年　　月　　日（　）</t>
    <phoneticPr fontId="7"/>
  </si>
  <si>
    <t>出展期間</t>
  </si>
  <si>
    <t>　令和　年　　月　　日（　）　</t>
    <phoneticPr fontId="7"/>
  </si>
  <si>
    <t>アートフェア等の概要</t>
    <phoneticPr fontId="7"/>
  </si>
  <si>
    <t>展示内容等</t>
  </si>
  <si>
    <t>〈展示内容〉</t>
  </si>
  <si>
    <t>〈出展予定アーティスト〉</t>
    <phoneticPr fontId="7"/>
  </si>
  <si>
    <t>※出展の予定の全アーティストの氏名，国籍，出展点数等について記載してください。</t>
    <phoneticPr fontId="7"/>
  </si>
  <si>
    <t>出展又は企画展等の実施によって得られる効果</t>
  </si>
  <si>
    <t>共催者及び
その役割</t>
    <phoneticPr fontId="7"/>
  </si>
  <si>
    <t>※共催者等がいる場合には，共催者名及びその役割を具体的に記載してください</t>
    <phoneticPr fontId="7"/>
  </si>
  <si>
    <t>民間資金
導入計画</t>
    <phoneticPr fontId="7"/>
  </si>
  <si>
    <t>※出展又は企画展等の実施において，本補助事業以外に民間から補助を受ける計画があれば記載してください。</t>
    <phoneticPr fontId="7"/>
  </si>
  <si>
    <t>他の国等機関の
補助事業等への
応募状況</t>
    <phoneticPr fontId="7"/>
  </si>
  <si>
    <t>電　話</t>
  </si>
  <si>
    <t>（時間外連絡：　　　　　　　　　）</t>
    <phoneticPr fontId="7"/>
  </si>
  <si>
    <t>E-mail</t>
  </si>
  <si>
    <t>申　請　団　体　の　概　要</t>
    <phoneticPr fontId="7"/>
  </si>
  <si>
    <t>（フリガナ）</t>
  </si>
  <si>
    <t>団 体 名</t>
  </si>
  <si>
    <t>所 在 地</t>
  </si>
  <si>
    <t>電話番号</t>
  </si>
  <si>
    <t>団体設立年月</t>
  </si>
  <si>
    <t>沿　　革</t>
  </si>
  <si>
    <t>団体の
設置目的</t>
    <phoneticPr fontId="7"/>
  </si>
  <si>
    <t>役員・職員など</t>
    <phoneticPr fontId="7"/>
  </si>
  <si>
    <t>※役員の役職（役割），氏名及び職員総数などを記載してください。</t>
    <phoneticPr fontId="7"/>
  </si>
  <si>
    <t>専門職員</t>
  </si>
  <si>
    <t>※美術作品について，専門的な知識を有する職員の役職名，氏名などを記載し，本紙の次に当該職員の略歴を添付してください。</t>
    <phoneticPr fontId="7"/>
  </si>
  <si>
    <t>所属・取り扱い
作家など</t>
    <phoneticPr fontId="7"/>
  </si>
  <si>
    <t>※所属する，又は恒常的に作品の取り扱いを行っている作家名について記載してください。</t>
    <phoneticPr fontId="7"/>
  </si>
  <si>
    <t>海外アートフェア等
出展実績</t>
    <phoneticPr fontId="7"/>
  </si>
  <si>
    <t>実施年月日（期間）</t>
  </si>
  <si>
    <t>アートフェア等の名称</t>
    <phoneticPr fontId="7"/>
  </si>
  <si>
    <t>会場（開催地）</t>
  </si>
  <si>
    <t>主な出展作家</t>
  </si>
  <si>
    <t>展示会名</t>
  </si>
  <si>
    <t>（国内における展示会等の開催実績について記載してください。）</t>
  </si>
  <si>
    <t>構成団体の出資額</t>
    <phoneticPr fontId="7"/>
  </si>
  <si>
    <t>（実行委員会形式をとる場合のみ記載してください。）</t>
  </si>
  <si>
    <t>年度</t>
  </si>
  <si>
    <t>総 収 入</t>
  </si>
  <si>
    <t>総 支 出</t>
  </si>
  <si>
    <t>当期損益</t>
  </si>
  <si>
    <t>累積損益</t>
  </si>
  <si>
    <t>0千円</t>
    <rPh sb="1" eb="3">
      <t>センエン</t>
    </rPh>
    <phoneticPr fontId="7"/>
  </si>
  <si>
    <t>売上</t>
    <phoneticPr fontId="7"/>
  </si>
  <si>
    <t>※　実行委員会を組織している場合，実行委員会の概要のほかに，中核となる芸術団体の概要を作成すること。</t>
  </si>
  <si>
    <t>項 目</t>
  </si>
  <si>
    <t>内　　訳</t>
  </si>
  <si>
    <t>補助対象経費</t>
  </si>
  <si>
    <t>会場費・会場設営費</t>
    <phoneticPr fontId="7"/>
  </si>
  <si>
    <t>旅費</t>
  </si>
  <si>
    <t>運搬費</t>
  </si>
  <si>
    <t>補助対象経費計(A)</t>
  </si>
  <si>
    <t>【参考】渡航費・宿泊費に係る対象経費との差額分</t>
    <phoneticPr fontId="7"/>
  </si>
  <si>
    <t>収　入　の　部</t>
  </si>
  <si>
    <t>項　　目</t>
  </si>
  <si>
    <t>内　　　　　　　訳</t>
  </si>
  <si>
    <t>売上収入　</t>
  </si>
  <si>
    <t>共催者負担金</t>
  </si>
  <si>
    <t>補助金・助成金</t>
  </si>
  <si>
    <t>寄付金・協賛金</t>
    <phoneticPr fontId="7"/>
  </si>
  <si>
    <t>自己負担金（ロ）</t>
  </si>
  <si>
    <t>支　出　の　部</t>
  </si>
  <si>
    <t>項　　　目</t>
  </si>
  <si>
    <t>内　　　　　　訳</t>
  </si>
  <si>
    <t>支出合計(A)</t>
  </si>
  <si>
    <t>渡航者名簿</t>
    <phoneticPr fontId="7"/>
  </si>
  <si>
    <t xml:space="preserve">No.  </t>
    <phoneticPr fontId="7"/>
  </si>
  <si>
    <t xml:space="preserve">在住国 </t>
    <phoneticPr fontId="7"/>
  </si>
  <si>
    <t>備考（役割）</t>
    <phoneticPr fontId="7"/>
  </si>
  <si>
    <t>日                程                  表</t>
    <phoneticPr fontId="7"/>
  </si>
  <si>
    <t>名簿No.                                                           　　</t>
    <phoneticPr fontId="7"/>
  </si>
  <si>
    <t>月日</t>
    <phoneticPr fontId="7"/>
  </si>
  <si>
    <t>（曜）</t>
    <phoneticPr fontId="7"/>
  </si>
  <si>
    <t>開催地
都市名（国名）</t>
    <phoneticPr fontId="7"/>
  </si>
  <si>
    <t>日程等
（移動経路）</t>
    <phoneticPr fontId="7"/>
  </si>
  <si>
    <t>交通手段</t>
  </si>
  <si>
    <t>（フリガナ）
会　　場</t>
    <phoneticPr fontId="7"/>
  </si>
  <si>
    <t>（フリガナ）
宿泊先（ホテル）名</t>
    <phoneticPr fontId="7"/>
  </si>
  <si>
    <t>備考</t>
  </si>
  <si>
    <t>火</t>
    <rPh sb="0" eb="1">
      <t>カ</t>
    </rPh>
    <phoneticPr fontId="7"/>
  </si>
  <si>
    <t>※　渡航者によって日程が異なる場合には，それがわかるよう記載してください。日程表を別々に作成することも可能です。</t>
  </si>
  <si>
    <t>代表者確認書</t>
    <phoneticPr fontId="7"/>
  </si>
  <si>
    <t>住　所</t>
    <phoneticPr fontId="7"/>
  </si>
  <si>
    <t>法人番号</t>
    <phoneticPr fontId="7"/>
  </si>
  <si>
    <t>団体名</t>
    <phoneticPr fontId="7"/>
  </si>
  <si>
    <t>代表者職</t>
    <phoneticPr fontId="7"/>
  </si>
  <si>
    <t>当団体の運営状況等については，次のとおりであることを確認します。また，当該確認書をはじめ，令和元年度文化庁優れた現代美術の国際発信促進事業に係る提出書類及び財務諸表等の作成責任は，代表者たる私にあることを承知しております。</t>
    <rPh sb="45" eb="49">
      <t>レイワゲンネン</t>
    </rPh>
    <rPh sb="49" eb="50">
      <t>ド</t>
    </rPh>
    <rPh sb="61" eb="63">
      <t>コクサイ</t>
    </rPh>
    <phoneticPr fontId="7"/>
  </si>
  <si>
    <t xml:space="preserve">【理事会等】                            </t>
  </si>
  <si>
    <t>○団体の意思等を決定する理事会等を設置している。</t>
  </si>
  <si>
    <t>○理事会等を定款等に定める期日までに開催している。</t>
  </si>
  <si>
    <t>○理事会等の議事録を作成している。</t>
  </si>
  <si>
    <t>○事業計画及び収支予算並びに事業報告及び収支決算について理事会等の決議を経ている。</t>
  </si>
  <si>
    <t xml:space="preserve">  ※　理事会等とは，名称の如何に関わらず団体としての意思を最終的に決定する機関をいう。</t>
    <phoneticPr fontId="7"/>
  </si>
  <si>
    <t>【事務執行当事者の権限と責任】</t>
  </si>
  <si>
    <t>○事務の執行に当たっては各担当者の権限と責任が明確になっている。</t>
  </si>
  <si>
    <t>○定期的に上位の責任者又は意思決定機関（理事会等）への報告と承認が行われている。</t>
  </si>
  <si>
    <t>【監　査】</t>
  </si>
  <si>
    <t>○監事（内部又は外部）を置いている。</t>
  </si>
  <si>
    <t>○監事による監査を実施している。</t>
  </si>
  <si>
    <t>○監事による監査の報告書を作成している。</t>
  </si>
  <si>
    <t>【経　理】</t>
  </si>
  <si>
    <t>○経理責任者は明確になっているか。</t>
  </si>
  <si>
    <t>○現預金の出納責任者は明確になっているか。</t>
  </si>
  <si>
    <t>○手元現金有高は定期的に出納担当者以外の者が出納簿と照合しているか。</t>
  </si>
  <si>
    <t>○銀行印の管理責任者は明確になっているか。</t>
  </si>
  <si>
    <t>【貸借対照表等の作成】</t>
  </si>
  <si>
    <t>○貸借対照表や損益計算書等の決算書を作成している。</t>
  </si>
  <si>
    <t>○仕訳帳や総勘定元帳等の会計帳簿を作成している。</t>
  </si>
  <si>
    <t>○貸借対照表や損益計算書等の決算書を公表している。</t>
  </si>
  <si>
    <t>○契約書，伝票や領収書等の証拠書類（会計資料）を一定期間保管している。</t>
  </si>
  <si>
    <t>【申告義務等】</t>
  </si>
  <si>
    <t>○法人税や消費税等で必要な申告義務を適切に実施している。</t>
  </si>
  <si>
    <t>○有給職員を社会保険に加入させている。</t>
  </si>
  <si>
    <t>○有給職員を労働保険に加入させている。</t>
  </si>
  <si>
    <t>【連携協力等】</t>
  </si>
  <si>
    <t>○他団体との連携協力に取り組んでいる。</t>
  </si>
  <si>
    <t>○将来の団体や分野を支える人材の育成，教育普及に取り組んでいる。</t>
  </si>
  <si>
    <t>（支出）</t>
    <phoneticPr fontId="7"/>
  </si>
  <si>
    <t>単価</t>
    <rPh sb="0" eb="2">
      <t>タンカ</t>
    </rPh>
    <phoneticPr fontId="7"/>
  </si>
  <si>
    <t>日数</t>
    <rPh sb="0" eb="2">
      <t>ニッスウ</t>
    </rPh>
    <phoneticPr fontId="7"/>
  </si>
  <si>
    <t>＜渡航費＞</t>
    <rPh sb="1" eb="4">
      <t>トコウヒ</t>
    </rPh>
    <phoneticPr fontId="7"/>
  </si>
  <si>
    <t>１．国庫補助金交付申請額　 金</t>
    <rPh sb="14" eb="15">
      <t>キン</t>
    </rPh>
    <phoneticPr fontId="7"/>
  </si>
  <si>
    <t>円</t>
    <rPh sb="0" eb="1">
      <t>エン</t>
    </rPh>
    <phoneticPr fontId="7"/>
  </si>
  <si>
    <t>※我が国の現代美術の海外発信を促進する観点から，今回の出展又は企画展等の実施によって，どのような効果が期待できるか記載してください。また，補助金を得ることにより，従来の出展にプラスして得られる効果についても記載してください。（新進作家の出展が可能になった等。）</t>
    <phoneticPr fontId="7"/>
  </si>
  <si>
    <t>【参考資料】</t>
    <phoneticPr fontId="7"/>
  </si>
  <si>
    <t>事　業　収　支　（収入の部）</t>
    <rPh sb="9" eb="11">
      <t>シュウニュウ</t>
    </rPh>
    <rPh sb="12" eb="13">
      <t>ブ</t>
    </rPh>
    <phoneticPr fontId="7"/>
  </si>
  <si>
    <t>※応募事業に係る全経費について，補助対象経費以外も含めて記入してください。</t>
    <phoneticPr fontId="7"/>
  </si>
  <si>
    <t>単価（円）</t>
    <rPh sb="0" eb="2">
      <t>タンカ</t>
    </rPh>
    <rPh sb="3" eb="4">
      <t>エン</t>
    </rPh>
    <phoneticPr fontId="7"/>
  </si>
  <si>
    <t>事　業　収　支　（支出の部）</t>
    <rPh sb="9" eb="11">
      <t>シシュツ</t>
    </rPh>
    <rPh sb="12" eb="13">
      <t>ブ</t>
    </rPh>
    <phoneticPr fontId="7"/>
  </si>
  <si>
    <t>運搬費</t>
    <phoneticPr fontId="7"/>
  </si>
  <si>
    <t>謝金</t>
    <phoneticPr fontId="7"/>
  </si>
  <si>
    <t>旅費</t>
    <phoneticPr fontId="7"/>
  </si>
  <si>
    <t>作品制作費</t>
    <phoneticPr fontId="7"/>
  </si>
  <si>
    <t>通信費</t>
    <phoneticPr fontId="7"/>
  </si>
  <si>
    <t>宣伝費</t>
    <phoneticPr fontId="7"/>
  </si>
  <si>
    <t>印刷費</t>
    <phoneticPr fontId="7"/>
  </si>
  <si>
    <t>記録費</t>
    <phoneticPr fontId="7"/>
  </si>
  <si>
    <t>諸経費　</t>
    <phoneticPr fontId="7"/>
  </si>
  <si>
    <t>会場費・
会場設営費</t>
    <phoneticPr fontId="7"/>
  </si>
  <si>
    <t>広告料・
その他収入</t>
    <phoneticPr fontId="7"/>
  </si>
  <si>
    <t>＜宿泊費＞</t>
    <rPh sb="1" eb="4">
      <t>シュクハクヒ</t>
    </rPh>
    <phoneticPr fontId="7"/>
  </si>
  <si>
    <t>②</t>
    <phoneticPr fontId="7"/>
  </si>
  <si>
    <t>③</t>
    <phoneticPr fontId="7"/>
  </si>
  <si>
    <t>⑤ー１</t>
    <phoneticPr fontId="7"/>
  </si>
  <si>
    <t>⑤ー２</t>
    <phoneticPr fontId="7"/>
  </si>
  <si>
    <t>⑥</t>
    <phoneticPr fontId="7"/>
  </si>
  <si>
    <t>⑦</t>
    <phoneticPr fontId="7"/>
  </si>
  <si>
    <t>⑧</t>
    <phoneticPr fontId="7"/>
  </si>
  <si>
    <r>
      <t xml:space="preserve">数量
</t>
    </r>
    <r>
      <rPr>
        <b/>
        <sz val="6"/>
        <rFont val="ＭＳ 明朝"/>
        <family val="1"/>
        <charset val="128"/>
      </rPr>
      <t>（人/個など）</t>
    </r>
    <rPh sb="0" eb="2">
      <t>スウリョウ</t>
    </rPh>
    <rPh sb="4" eb="5">
      <t>ニン</t>
    </rPh>
    <rPh sb="6" eb="7">
      <t>コ</t>
    </rPh>
    <phoneticPr fontId="7"/>
  </si>
  <si>
    <t>金　額(円)</t>
    <phoneticPr fontId="7"/>
  </si>
  <si>
    <t>小　計 （イ）</t>
    <phoneticPr fontId="7"/>
  </si>
  <si>
    <t>カタログ売上
収入</t>
    <phoneticPr fontId="7"/>
  </si>
  <si>
    <t>※当該活動に関して，国等機関の補助事業等への応募状況（予定）を記載してください。なお，文化庁が実施する他の委託事業及び補助事業，（独）日本芸術文化振興会の助成事業への応募はできません。</t>
    <phoneticPr fontId="7"/>
  </si>
  <si>
    <r>
      <t>※フェア等の主催者，ディレクター，芸術分野・テーマ，これまでの実施回数や開催間隔，第1回の開催年，前回の来場者数，出展者数（ブースの数）など，現代アート界における評価，</t>
    </r>
    <r>
      <rPr>
        <b/>
        <sz val="8"/>
        <rFont val="ＭＳ 明朝"/>
        <family val="1"/>
        <charset val="128"/>
      </rPr>
      <t>具体的に</t>
    </r>
    <r>
      <rPr>
        <sz val="8"/>
        <rFont val="ＭＳ 明朝"/>
        <family val="1"/>
        <charset val="128"/>
      </rPr>
      <t>記入してください。</t>
    </r>
    <phoneticPr fontId="7"/>
  </si>
  <si>
    <t>※展示内容のテーマ，出展スペースの広さなど具体的に記載してください。
※「他の国際交流事業と連携や協力を図ることにより国際交流に資することが期待できる取組」に関する取り組みがあれば記載してください。</t>
    <phoneticPr fontId="7"/>
  </si>
  <si>
    <t>国内における
主な活動状況</t>
    <phoneticPr fontId="7"/>
  </si>
  <si>
    <r>
      <rPr>
        <sz val="11"/>
        <color theme="1"/>
        <rFont val="ＭＳ 明朝"/>
        <family val="1"/>
        <charset val="128"/>
      </rPr>
      <t>団体の財政状況</t>
    </r>
    <r>
      <rPr>
        <sz val="8"/>
        <color theme="1"/>
        <rFont val="ＭＳ 明朝"/>
        <family val="1"/>
        <charset val="128"/>
      </rPr>
      <t xml:space="preserve">
（年度は，団体の会計年度）</t>
    </r>
    <phoneticPr fontId="7"/>
  </si>
  <si>
    <r>
      <rPr>
        <sz val="11"/>
        <color theme="1"/>
        <rFont val="ＭＳ 明朝"/>
        <family val="1"/>
        <charset val="128"/>
      </rPr>
      <t xml:space="preserve">自治体・財団・企業等からの
寄付金・助成金実績
</t>
    </r>
    <r>
      <rPr>
        <sz val="8"/>
        <color theme="1"/>
        <rFont val="ＭＳ 明朝"/>
        <family val="1"/>
        <charset val="128"/>
      </rPr>
      <t>（最近3年間について記入）</t>
    </r>
    <phoneticPr fontId="7"/>
  </si>
  <si>
    <t>*</t>
    <phoneticPr fontId="7"/>
  </si>
  <si>
    <t>　例）平面作品（作者名）1,000ドル（1ドル110円）</t>
    <rPh sb="1" eb="2">
      <t>レイ</t>
    </rPh>
    <rPh sb="3" eb="5">
      <t>ヘイメン</t>
    </rPh>
    <rPh sb="5" eb="7">
      <t>サクヒン</t>
    </rPh>
    <rPh sb="8" eb="10">
      <t>サクシャ</t>
    </rPh>
    <rPh sb="10" eb="11">
      <t>メイ</t>
    </rPh>
    <rPh sb="26" eb="27">
      <t>エン</t>
    </rPh>
    <phoneticPr fontId="7"/>
  </si>
  <si>
    <t>　例）映像作品（作者名）2,000ドル（1ドル110円）</t>
    <rPh sb="1" eb="2">
      <t>レイ</t>
    </rPh>
    <rPh sb="3" eb="5">
      <t>エイゾウ</t>
    </rPh>
    <rPh sb="5" eb="7">
      <t>サクヒン</t>
    </rPh>
    <rPh sb="8" eb="11">
      <t>サクシャメイ</t>
    </rPh>
    <rPh sb="26" eb="27">
      <t>エン</t>
    </rPh>
    <phoneticPr fontId="7"/>
  </si>
  <si>
    <t>　例）作品運搬費（〇〇運輸）</t>
    <rPh sb="1" eb="2">
      <t>レイ</t>
    </rPh>
    <rPh sb="3" eb="5">
      <t>サクヒン</t>
    </rPh>
    <rPh sb="5" eb="8">
      <t>ウンパンヒ</t>
    </rPh>
    <rPh sb="11" eb="13">
      <t>ウンユ</t>
    </rPh>
    <phoneticPr fontId="7"/>
  </si>
  <si>
    <t>　例）出演アーティスト２名　成田～香港～成田　＠100,000円×２人</t>
    <rPh sb="1" eb="2">
      <t>レイ</t>
    </rPh>
    <phoneticPr fontId="7"/>
  </si>
  <si>
    <t>　例）同行者１名　　　　　　成田～香港～成田　＠100,000円×１人</t>
    <rPh sb="1" eb="2">
      <t>レイ</t>
    </rPh>
    <phoneticPr fontId="7"/>
  </si>
  <si>
    <t>　例）アーティスト２名７泊（乙：ニューヨーク）</t>
    <rPh sb="1" eb="2">
      <t>レイ</t>
    </rPh>
    <rPh sb="10" eb="11">
      <t>メイ</t>
    </rPh>
    <rPh sb="12" eb="13">
      <t>ハク</t>
    </rPh>
    <rPh sb="14" eb="15">
      <t>オツ</t>
    </rPh>
    <phoneticPr fontId="7"/>
  </si>
  <si>
    <t>　例）同行者１名７泊（乙：ニューヨーク）</t>
    <rPh sb="1" eb="2">
      <t>レイ</t>
    </rPh>
    <rPh sb="3" eb="6">
      <t>ドウコウシャ</t>
    </rPh>
    <rPh sb="7" eb="8">
      <t>メイ</t>
    </rPh>
    <rPh sb="9" eb="10">
      <t>ハク</t>
    </rPh>
    <rPh sb="11" eb="12">
      <t>オツ</t>
    </rPh>
    <phoneticPr fontId="7"/>
  </si>
  <si>
    <t>　例）（作者名）新作製作費</t>
    <rPh sb="1" eb="2">
      <t>レイ</t>
    </rPh>
    <rPh sb="4" eb="7">
      <t>サクシャメイ</t>
    </rPh>
    <rPh sb="8" eb="10">
      <t>シンサク</t>
    </rPh>
    <rPh sb="10" eb="13">
      <t>セイサクヒ</t>
    </rPh>
    <phoneticPr fontId="7"/>
  </si>
  <si>
    <t>　例）現地wifi利用費</t>
    <rPh sb="1" eb="2">
      <t>レイ</t>
    </rPh>
    <rPh sb="3" eb="5">
      <t>ゲンチ</t>
    </rPh>
    <rPh sb="9" eb="12">
      <t>リヨウヒ</t>
    </rPh>
    <phoneticPr fontId="7"/>
  </si>
  <si>
    <t>　例）ブース作成費　9,000ドル（1ドル110円）</t>
    <rPh sb="1" eb="2">
      <t>レイ</t>
    </rPh>
    <rPh sb="6" eb="9">
      <t>サクセイヒ</t>
    </rPh>
    <rPh sb="24" eb="25">
      <t>エン</t>
    </rPh>
    <phoneticPr fontId="7"/>
  </si>
  <si>
    <t>課税事業者</t>
    <phoneticPr fontId="7"/>
  </si>
  <si>
    <t>免税事業者・簡易課税事業者</t>
    <phoneticPr fontId="7"/>
  </si>
  <si>
    <t>課税事業者：(C)=(A)-{(A)－(B)}×10/110</t>
    <phoneticPr fontId="7"/>
  </si>
  <si>
    <t>免税事業者・簡易課税事業者　：(C)=(A)</t>
    <phoneticPr fontId="7"/>
  </si>
  <si>
    <t>（C）×１/２＝補助希望額（D）</t>
    <phoneticPr fontId="7"/>
  </si>
  <si>
    <t>２．消費税等仕入控除税額の取扱い</t>
    <phoneticPr fontId="7"/>
  </si>
  <si>
    <t>代表者役職名</t>
    <phoneticPr fontId="7"/>
  </si>
  <si>
    <t>e-mail</t>
    <phoneticPr fontId="7"/>
  </si>
  <si>
    <t>氏名</t>
    <phoneticPr fontId="7"/>
  </si>
  <si>
    <t>代表者氏名</t>
    <rPh sb="3" eb="5">
      <t>シメイ</t>
    </rPh>
    <phoneticPr fontId="7"/>
  </si>
  <si>
    <t>は　い  　 いいえ 　　該当なし</t>
    <phoneticPr fontId="7"/>
  </si>
  <si>
    <t>（フリガナ）</t>
    <phoneticPr fontId="7"/>
  </si>
  <si>
    <t>※「補助金・助成金」には、今回申請する補助金額を記載すること。（他に補助金・助成金を受ける場合は、併せて記載すること。）</t>
    <rPh sb="2" eb="5">
      <t>ホジョキン</t>
    </rPh>
    <rPh sb="6" eb="9">
      <t>ジョセイキン</t>
    </rPh>
    <rPh sb="13" eb="15">
      <t>コンカイ</t>
    </rPh>
    <rPh sb="15" eb="17">
      <t>シンセイ</t>
    </rPh>
    <rPh sb="19" eb="23">
      <t>ホジョキンガク</t>
    </rPh>
    <rPh sb="24" eb="26">
      <t>キサイ</t>
    </rPh>
    <rPh sb="32" eb="33">
      <t>ホカ</t>
    </rPh>
    <rPh sb="34" eb="37">
      <t>ホジョキン</t>
    </rPh>
    <rPh sb="38" eb="41">
      <t>ジョセイキン</t>
    </rPh>
    <rPh sb="42" eb="43">
      <t>ウ</t>
    </rPh>
    <rPh sb="45" eb="47">
      <t>バアイ</t>
    </rPh>
    <rPh sb="49" eb="50">
      <t>アワ</t>
    </rPh>
    <rPh sb="52" eb="54">
      <t>キサイ</t>
    </rPh>
    <phoneticPr fontId="7"/>
  </si>
  <si>
    <t>は　い　　　　　いいえ</t>
    <phoneticPr fontId="7"/>
  </si>
  <si>
    <t>※　該当するものにチェックを附してください。</t>
    <phoneticPr fontId="7"/>
  </si>
  <si>
    <r>
      <t>合計（円）</t>
    </r>
    <r>
      <rPr>
        <b/>
        <sz val="8"/>
        <rFont val="ＭＳ 明朝"/>
        <family val="1"/>
        <charset val="128"/>
      </rPr>
      <t>※1</t>
    </r>
    <rPh sb="0" eb="2">
      <t>ゴウケイ</t>
    </rPh>
    <rPh sb="3" eb="4">
      <t>エン</t>
    </rPh>
    <phoneticPr fontId="7"/>
  </si>
  <si>
    <t>○事業計画書</t>
    <rPh sb="1" eb="3">
      <t>ジギョウ</t>
    </rPh>
    <rPh sb="3" eb="6">
      <t>ケイカクショ</t>
    </rPh>
    <phoneticPr fontId="7"/>
  </si>
  <si>
    <t xml:space="preserve">            年　　　　　　月</t>
    <phoneticPr fontId="7"/>
  </si>
  <si>
    <t>令和</t>
    <rPh sb="0" eb="2">
      <t>レイワ</t>
    </rPh>
    <phoneticPr fontId="7"/>
  </si>
  <si>
    <t>年</t>
    <rPh sb="0" eb="1">
      <t>ネン</t>
    </rPh>
    <phoneticPr fontId="7"/>
  </si>
  <si>
    <t>月</t>
    <rPh sb="0" eb="1">
      <t>ガツ</t>
    </rPh>
    <phoneticPr fontId="7"/>
  </si>
  <si>
    <t>日</t>
    <rPh sb="0" eb="1">
      <t>ヒ</t>
    </rPh>
    <phoneticPr fontId="7"/>
  </si>
  <si>
    <r>
      <t xml:space="preserve">     ←　「渡航者名簿」</t>
    </r>
    <r>
      <rPr>
        <sz val="8"/>
        <color theme="1"/>
        <rFont val="ＭＳ 明朝"/>
        <family val="1"/>
        <charset val="128"/>
      </rPr>
      <t>(前シート⑥）</t>
    </r>
    <r>
      <rPr>
        <sz val="11"/>
        <color theme="1"/>
        <rFont val="ＭＳ 明朝"/>
        <family val="1"/>
        <charset val="128"/>
      </rPr>
      <t>の「No.」を記載してください。</t>
    </r>
    <rPh sb="15" eb="16">
      <t>マエ</t>
    </rPh>
    <phoneticPr fontId="7"/>
  </si>
  <si>
    <t>氏名（通称等）</t>
    <rPh sb="3" eb="5">
      <t>ツウショウ</t>
    </rPh>
    <rPh sb="5" eb="6">
      <t>トウ</t>
    </rPh>
    <phoneticPr fontId="7"/>
  </si>
  <si>
    <t>〒</t>
    <phoneticPr fontId="7"/>
  </si>
  <si>
    <t xml:space="preserve"> 担当者   　所属
          　氏名</t>
    <phoneticPr fontId="7"/>
  </si>
  <si>
    <t>↓</t>
    <phoneticPr fontId="7"/>
  </si>
  <si>
    <t>採択年</t>
    <rPh sb="0" eb="2">
      <t>サイタク</t>
    </rPh>
    <rPh sb="2" eb="3">
      <t>ネン</t>
    </rPh>
    <phoneticPr fontId="7"/>
  </si>
  <si>
    <t>本事業における過去採択実績及び回数</t>
    <rPh sb="7" eb="9">
      <t>カコ</t>
    </rPh>
    <rPh sb="9" eb="11">
      <t>サイタク</t>
    </rPh>
    <rPh sb="11" eb="13">
      <t>ジッセキ</t>
    </rPh>
    <rPh sb="13" eb="14">
      <t>オヨ</t>
    </rPh>
    <rPh sb="15" eb="17">
      <t>カイスウ</t>
    </rPh>
    <phoneticPr fontId="7"/>
  </si>
  <si>
    <t>交付決定金額</t>
    <rPh sb="0" eb="4">
      <t>コウフケッテイ</t>
    </rPh>
    <rPh sb="4" eb="6">
      <t>キンガク</t>
    </rPh>
    <phoneticPr fontId="7"/>
  </si>
  <si>
    <r>
      <rPr>
        <sz val="11"/>
        <color theme="1"/>
        <rFont val="ＭＳ 明朝"/>
        <family val="1"/>
        <charset val="128"/>
      </rPr>
      <t xml:space="preserve">本事業における補助実績及び
対象事業における売上
</t>
    </r>
    <r>
      <rPr>
        <sz val="8"/>
        <color theme="1"/>
        <rFont val="ＭＳ 明朝"/>
        <family val="1"/>
        <charset val="128"/>
      </rPr>
      <t>（直近3年間について記入）</t>
    </r>
    <rPh sb="26" eb="28">
      <t>チョッキン</t>
    </rPh>
    <phoneticPr fontId="7"/>
  </si>
  <si>
    <t>　　　　年、　　　　年、　　　　年、　　　　年、　　　　年　　　</t>
    <rPh sb="4" eb="5">
      <t>ネン</t>
    </rPh>
    <rPh sb="10" eb="11">
      <t>ネン</t>
    </rPh>
    <rPh sb="16" eb="17">
      <t>ネン</t>
    </rPh>
    <rPh sb="22" eb="23">
      <t>ネン</t>
    </rPh>
    <rPh sb="28" eb="29">
      <t>ネン</t>
    </rPh>
    <phoneticPr fontId="7"/>
  </si>
  <si>
    <t>　計　　　　回</t>
    <rPh sb="1" eb="2">
      <t>ケイ</t>
    </rPh>
    <rPh sb="6" eb="7">
      <t>カイ</t>
    </rPh>
    <phoneticPr fontId="7"/>
  </si>
  <si>
    <t>採択された年</t>
    <rPh sb="0" eb="2">
      <t>サイタク</t>
    </rPh>
    <rPh sb="5" eb="6">
      <t>ネン</t>
    </rPh>
    <phoneticPr fontId="7"/>
  </si>
  <si>
    <t>採択された回数</t>
    <rPh sb="0" eb="2">
      <t>サイタク</t>
    </rPh>
    <rPh sb="5" eb="7">
      <t>カイスウ</t>
    </rPh>
    <phoneticPr fontId="7"/>
  </si>
  <si>
    <t>（昭和30年法律第179号）第5条及び文化芸術振興費補助金（我が国アートのグローバル展開推進事業）</t>
    <phoneticPr fontId="7"/>
  </si>
  <si>
    <t>消費税が非課税・不課税（海外での支払）となる経費については，＊を付してください。</t>
    <phoneticPr fontId="7"/>
  </si>
  <si>
    <t>通貨</t>
    <rPh sb="0" eb="2">
      <t>ツウカ</t>
    </rPh>
    <phoneticPr fontId="7"/>
  </si>
  <si>
    <t>レート</t>
    <phoneticPr fontId="7"/>
  </si>
  <si>
    <r>
      <t xml:space="preserve">数量
</t>
    </r>
    <r>
      <rPr>
        <b/>
        <sz val="6"/>
        <color theme="1"/>
        <rFont val="ＭＳ Ｐゴシック"/>
        <family val="3"/>
        <charset val="128"/>
      </rPr>
      <t>（人/個/式など</t>
    </r>
    <r>
      <rPr>
        <b/>
        <sz val="8"/>
        <color theme="1"/>
        <rFont val="ＭＳ Ｐゴシック"/>
        <family val="3"/>
        <charset val="128"/>
      </rPr>
      <t>）</t>
    </r>
    <rPh sb="0" eb="2">
      <t>スウリョウ</t>
    </rPh>
    <rPh sb="4" eb="5">
      <t>ニン</t>
    </rPh>
    <rPh sb="6" eb="7">
      <t>コ</t>
    </rPh>
    <rPh sb="8" eb="9">
      <t>シキ</t>
    </rPh>
    <phoneticPr fontId="7"/>
  </si>
  <si>
    <t>非課税
不課税</t>
    <phoneticPr fontId="7"/>
  </si>
  <si>
    <t>例）会場費（出展ブース代）2,000ドル</t>
    <rPh sb="0" eb="1">
      <t>レイ</t>
    </rPh>
    <phoneticPr fontId="7"/>
  </si>
  <si>
    <t>米ドル</t>
    <rPh sb="0" eb="1">
      <t>ベイ</t>
    </rPh>
    <phoneticPr fontId="7"/>
  </si>
  <si>
    <t>例）会場設営費　1,000ドル</t>
    <rPh sb="0" eb="1">
      <t>レイ</t>
    </rPh>
    <phoneticPr fontId="7"/>
  </si>
  <si>
    <t>例）出演アーティスト２名　羽田～ニューヨーク～羽田　</t>
    <rPh sb="0" eb="1">
      <t>レイ</t>
    </rPh>
    <rPh sb="13" eb="15">
      <t>ハネダ</t>
    </rPh>
    <rPh sb="23" eb="25">
      <t>ハネダ</t>
    </rPh>
    <phoneticPr fontId="7"/>
  </si>
  <si>
    <t>例）出展アーティスト２名　羽田空港使用料　　</t>
    <rPh sb="0" eb="1">
      <t>レイ</t>
    </rPh>
    <rPh sb="2" eb="4">
      <t>シュッテン</t>
    </rPh>
    <rPh sb="11" eb="12">
      <t>メイ</t>
    </rPh>
    <rPh sb="13" eb="17">
      <t>ハネダクウコウ</t>
    </rPh>
    <rPh sb="17" eb="20">
      <t>シヨウリョウ</t>
    </rPh>
    <phoneticPr fontId="7"/>
  </si>
  <si>
    <t>例）アーティスト２名７泊（指定都市：ニューヨーク）</t>
    <rPh sb="0" eb="1">
      <t>レイ</t>
    </rPh>
    <rPh sb="9" eb="10">
      <t>メイ</t>
    </rPh>
    <rPh sb="11" eb="12">
      <t>ハク</t>
    </rPh>
    <rPh sb="13" eb="17">
      <t>シテイトシ</t>
    </rPh>
    <phoneticPr fontId="7"/>
  </si>
  <si>
    <t>例）同行者　　　１名７泊（指定都市：ニューヨーク）</t>
    <rPh sb="0" eb="1">
      <t>レイ</t>
    </rPh>
    <rPh sb="2" eb="5">
      <t>ドウコウシャ</t>
    </rPh>
    <rPh sb="9" eb="10">
      <t>メイ</t>
    </rPh>
    <rPh sb="11" eb="12">
      <t>ハク</t>
    </rPh>
    <rPh sb="13" eb="17">
      <t>シテイトシ</t>
    </rPh>
    <phoneticPr fontId="7"/>
  </si>
  <si>
    <t>例）国際運搬費　5,000ドル</t>
    <rPh sb="0" eb="1">
      <t>レイ</t>
    </rPh>
    <phoneticPr fontId="7"/>
  </si>
  <si>
    <t>*</t>
  </si>
  <si>
    <r>
      <t>消費税等仕入控除税額控除後　補助対象経費　　</t>
    </r>
    <r>
      <rPr>
        <sz val="12"/>
        <color rgb="FFFF0000"/>
        <rFont val="ＭＳ Ｐゴシック"/>
        <family val="3"/>
        <charset val="128"/>
      </rPr>
      <t>（どちらかにチェック→）</t>
    </r>
    <phoneticPr fontId="7"/>
  </si>
  <si>
    <t xml:space="preserve">               課税事業者　  　　　　     免税事業者・簡易課税事業者</t>
    <phoneticPr fontId="7"/>
  </si>
  <si>
    <t>事　業　予　算　書</t>
    <rPh sb="0" eb="1">
      <t>コト</t>
    </rPh>
    <rPh sb="2" eb="3">
      <t>ギョウ</t>
    </rPh>
    <rPh sb="4" eb="5">
      <t>ヨ</t>
    </rPh>
    <rPh sb="6" eb="7">
      <t>サン</t>
    </rPh>
    <phoneticPr fontId="7"/>
  </si>
  <si>
    <t>合計金額(円)</t>
    <rPh sb="0" eb="2">
      <t>ゴウケイ</t>
    </rPh>
    <phoneticPr fontId="7"/>
  </si>
  <si>
    <t>消費税等仕入控除税額</t>
    <phoneticPr fontId="7"/>
  </si>
  <si>
    <t>小計</t>
    <rPh sb="0" eb="2">
      <t>ショウケイ</t>
    </rPh>
    <phoneticPr fontId="7"/>
  </si>
  <si>
    <t>（A）のうち消費税非課税・不課税となる補助対象経費の額（B）</t>
    <phoneticPr fontId="7"/>
  </si>
  <si>
    <t>例）同行者１名　　　　　　　羽田～ニューヨーク～羽田　</t>
    <rPh sb="0" eb="1">
      <t>レイ</t>
    </rPh>
    <rPh sb="14" eb="16">
      <t>ハネダ</t>
    </rPh>
    <rPh sb="24" eb="26">
      <t>ハネダ</t>
    </rPh>
    <phoneticPr fontId="7"/>
  </si>
  <si>
    <t>例）同行者１名　　　　　　　羽田空港使用料　　</t>
    <rPh sb="0" eb="1">
      <t>レイ</t>
    </rPh>
    <rPh sb="2" eb="5">
      <t>ドウコウシャ</t>
    </rPh>
    <rPh sb="6" eb="7">
      <t>メイ</t>
    </rPh>
    <rPh sb="14" eb="18">
      <t>ハネダクウコウ</t>
    </rPh>
    <rPh sb="18" eb="21">
      <t>シヨウリョウ</t>
    </rPh>
    <phoneticPr fontId="7"/>
  </si>
  <si>
    <t>消費税</t>
    <rPh sb="0" eb="3">
      <t>ショウヒゼイ</t>
    </rPh>
    <phoneticPr fontId="7"/>
  </si>
  <si>
    <t>税抜き
単価</t>
    <rPh sb="0" eb="2">
      <t>タンカ</t>
    </rPh>
    <phoneticPr fontId="7"/>
  </si>
  <si>
    <t>項目合計
（税抜）</t>
    <rPh sb="0" eb="2">
      <t>コウモク</t>
    </rPh>
    <rPh sb="2" eb="4">
      <t>ゴウケイ</t>
    </rPh>
    <rPh sb="6" eb="8">
      <t>ゼイヌ</t>
    </rPh>
    <phoneticPr fontId="7"/>
  </si>
  <si>
    <t>代表者役職名</t>
    <rPh sb="3" eb="6">
      <t>ヤクショクメイ</t>
    </rPh>
    <phoneticPr fontId="7"/>
  </si>
  <si>
    <t>見積書No.</t>
    <rPh sb="0" eb="3">
      <t>ミツモリショ</t>
    </rPh>
    <phoneticPr fontId="7"/>
  </si>
  <si>
    <t>令和４年度</t>
    <phoneticPr fontId="7"/>
  </si>
  <si>
    <t>　例）令和6年我が国アートのグローバル展開推進事業の補助金</t>
    <rPh sb="1" eb="2">
      <t>レイ</t>
    </rPh>
    <rPh sb="3" eb="5">
      <t>レイワ</t>
    </rPh>
    <rPh sb="6" eb="7">
      <t>ネン</t>
    </rPh>
    <rPh sb="7" eb="8">
      <t>ワ</t>
    </rPh>
    <rPh sb="9" eb="10">
      <t>クニ</t>
    </rPh>
    <rPh sb="19" eb="23">
      <t>テンカイスイシン</t>
    </rPh>
    <rPh sb="23" eb="25">
      <t>ジギョウ</t>
    </rPh>
    <rPh sb="26" eb="29">
      <t>ホジョキン</t>
    </rPh>
    <phoneticPr fontId="7"/>
  </si>
  <si>
    <t>合計
（イ）+（ロ）</t>
    <phoneticPr fontId="7"/>
  </si>
  <si>
    <t>※「合計（イ）＋（ロ）」と「支出合計（A）」は一致させること。</t>
    <phoneticPr fontId="7"/>
  </si>
  <si>
    <t>令和７年度文化芸術振興費補助金交付申請書
（我が国アートのグローバル展開推進事業「海外アートフェア等参加・出展（区分Ａ）」）</t>
    <rPh sb="56" eb="58">
      <t>クブン</t>
    </rPh>
    <phoneticPr fontId="7"/>
  </si>
  <si>
    <t>海外アートフェア等参加・出展（区分Ｂ）</t>
    <rPh sb="15" eb="17">
      <t>クブン</t>
    </rPh>
    <phoneticPr fontId="7"/>
  </si>
  <si>
    <t>海外アートフェア等参加・出展（区分Ａ）</t>
    <rPh sb="15" eb="17">
      <t>クブン</t>
    </rPh>
    <phoneticPr fontId="7"/>
  </si>
  <si>
    <t>　（令和７年２月現在）</t>
    <rPh sb="5" eb="6">
      <t>ネン</t>
    </rPh>
    <phoneticPr fontId="7"/>
  </si>
  <si>
    <t>令和５年度</t>
    <phoneticPr fontId="7"/>
  </si>
  <si>
    <t>令和６年度（見込）</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</si>
</sst>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6" formatCode="&quot;¥&quot;#,##0;[Red]&quot;¥&quot;\-#,##0"/>
    <numFmt numFmtId="42" formatCode="_ &quot;¥&quot;* #,##0_ ;_ &quot;¥&quot;* \-#,##0_ ;_ &quot;¥&quot;* &quot;-&quot;_ ;_ @_ "/>
    <numFmt numFmtId="176" formatCode="0&quot;千円&quot;"/>
    <numFmt numFmtId="177" formatCode="&quot;(&quot;@&quot;)&quot;"/>
    <numFmt numFmtId="178" formatCode="#,##0_ "/>
    <numFmt numFmtId="179" formatCode="_ &quot;¥&quot;* #,##0.0_ ;_ &quot;¥&quot;* \-#,##0.0_ ;_ &quot;¥&quot;* &quot;-&quot;?_ ;_ @_ "/>
    <numFmt numFmtId="180" formatCode="#,##0_);[Red]\(#,##0\)"/>
  </numFmts>
  <fonts count="64">
    <font>
      <sz val="11"/>
      <color theme="1"/>
      <name val="ＭＳ Ｐゴシック"/>
      <family val="2"/>
      <scheme val="minor"/>
    </font>
    <font>
      <sz val="11"/>
      <color theme="1"/>
      <name val="ＭＳ Ｐゴシック"/>
      <family val="2"/>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12"/>
      <color theme="1"/>
      <name val="ＭＳ 明朝"/>
      <family val="1"/>
      <charset val="128"/>
    </font>
    <font>
      <sz val="6"/>
      <name val="ＭＳ Ｐゴシック"/>
      <family val="3"/>
      <charset val="128"/>
      <scheme val="minor"/>
    </font>
    <font>
      <sz val="6"/>
      <color theme="1"/>
      <name val="ＭＳ 明朝"/>
      <family val="1"/>
      <charset val="128"/>
    </font>
    <font>
      <sz val="9"/>
      <color rgb="FF000000"/>
      <name val="ＭＳ 明朝"/>
      <family val="1"/>
      <charset val="128"/>
    </font>
    <font>
      <sz val="11"/>
      <color rgb="FF000000"/>
      <name val="ＭＳ 明朝"/>
      <family val="1"/>
      <charset val="128"/>
    </font>
    <font>
      <u/>
      <sz val="11"/>
      <color rgb="FF000000"/>
      <name val="ＭＳ 明朝"/>
      <family val="1"/>
      <charset val="128"/>
    </font>
    <font>
      <u/>
      <sz val="11"/>
      <color theme="1"/>
      <name val="ＭＳ 明朝"/>
      <family val="1"/>
      <charset val="128"/>
    </font>
    <font>
      <sz val="13"/>
      <color theme="1"/>
      <name val="ＭＳ 明朝"/>
      <family val="1"/>
      <charset val="128"/>
    </font>
    <font>
      <sz val="12"/>
      <color rgb="FF000000"/>
      <name val="ＭＳ 明朝"/>
      <family val="1"/>
      <charset val="128"/>
    </font>
    <font>
      <u/>
      <sz val="12"/>
      <color rgb="FF000000"/>
      <name val="ＭＳ 明朝"/>
      <family val="1"/>
      <charset val="128"/>
    </font>
    <font>
      <sz val="10"/>
      <color rgb="FF000000"/>
      <name val="ＭＳ 明朝"/>
      <family val="1"/>
      <charset val="128"/>
    </font>
    <font>
      <sz val="10"/>
      <color theme="1"/>
      <name val="ＭＳ Ｐゴシック"/>
      <family val="2"/>
      <scheme val="minor"/>
    </font>
    <font>
      <sz val="14"/>
      <color theme="1"/>
      <name val="ＭＳ 明朝"/>
      <family val="1"/>
      <charset val="128"/>
    </font>
    <font>
      <sz val="14"/>
      <color theme="1"/>
      <name val="ＭＳ Ｐゴシック"/>
      <family val="2"/>
      <scheme val="minor"/>
    </font>
    <font>
      <sz val="14"/>
      <name val="ＭＳ 明朝"/>
      <family val="1"/>
      <charset val="128"/>
    </font>
    <font>
      <sz val="9"/>
      <name val="ＭＳ 明朝"/>
      <family val="1"/>
      <charset val="128"/>
    </font>
    <font>
      <sz val="8"/>
      <name val="ＭＳ 明朝"/>
      <family val="1"/>
      <charset val="128"/>
    </font>
    <font>
      <sz val="11"/>
      <name val="ＭＳ 明朝"/>
      <family val="1"/>
      <charset val="128"/>
    </font>
    <font>
      <b/>
      <sz val="8"/>
      <name val="ＭＳ 明朝"/>
      <family val="1"/>
      <charset val="128"/>
    </font>
    <font>
      <sz val="12"/>
      <name val="ＭＳ 明朝"/>
      <family val="1"/>
      <charset val="128"/>
    </font>
    <font>
      <sz val="16"/>
      <color theme="1"/>
      <name val="ＭＳ 明朝"/>
      <family val="1"/>
      <charset val="128"/>
    </font>
    <font>
      <b/>
      <sz val="8"/>
      <color theme="1"/>
      <name val="ＭＳ 明朝"/>
      <family val="1"/>
      <charset val="128"/>
    </font>
    <font>
      <b/>
      <sz val="10"/>
      <color rgb="FFFF0000"/>
      <name val="ＭＳ 明朝"/>
      <family val="1"/>
      <charset val="128"/>
    </font>
    <font>
      <sz val="11"/>
      <color theme="1"/>
      <name val="ＭＳ Ｐゴシック"/>
      <family val="2"/>
      <scheme val="minor"/>
    </font>
    <font>
      <b/>
      <sz val="10"/>
      <color theme="1"/>
      <name val="ＭＳ 明朝"/>
      <family val="1"/>
      <charset val="128"/>
    </font>
    <font>
      <b/>
      <sz val="18"/>
      <color theme="1"/>
      <name val="ＭＳ 明朝"/>
      <family val="1"/>
      <charset val="128"/>
    </font>
    <font>
      <b/>
      <sz val="14"/>
      <color theme="1"/>
      <name val="ＭＳ 明朝"/>
      <family val="1"/>
      <charset val="128"/>
    </font>
    <font>
      <b/>
      <sz val="16"/>
      <color theme="1"/>
      <name val="ＭＳ 明朝"/>
      <family val="1"/>
      <charset val="128"/>
    </font>
    <font>
      <b/>
      <sz val="11"/>
      <color theme="1"/>
      <name val="ＭＳ 明朝"/>
      <family val="1"/>
      <charset val="128"/>
    </font>
    <font>
      <sz val="10"/>
      <name val="ＭＳ 明朝"/>
      <family val="1"/>
      <charset val="128"/>
    </font>
    <font>
      <b/>
      <sz val="13"/>
      <color theme="1"/>
      <name val="ＭＳ 明朝"/>
      <family val="1"/>
      <charset val="128"/>
    </font>
    <font>
      <b/>
      <sz val="6"/>
      <name val="ＭＳ 明朝"/>
      <family val="1"/>
      <charset val="128"/>
    </font>
    <font>
      <sz val="10"/>
      <name val="ＭＳ Ｐゴシック"/>
      <family val="2"/>
      <scheme val="minor"/>
    </font>
    <font>
      <b/>
      <sz val="10"/>
      <name val="ＭＳ 明朝"/>
      <family val="1"/>
      <charset val="128"/>
    </font>
    <font>
      <b/>
      <sz val="9"/>
      <color rgb="FF000000"/>
      <name val="ＭＳ 明朝"/>
      <family val="1"/>
      <charset val="128"/>
    </font>
    <font>
      <sz val="9"/>
      <color rgb="FF000000"/>
      <name val="Meiryo UI"/>
      <family val="3"/>
      <charset val="128"/>
    </font>
    <font>
      <sz val="16"/>
      <name val="ＭＳ 明朝"/>
      <family val="1"/>
      <charset val="128"/>
    </font>
    <font>
      <b/>
      <sz val="10.5"/>
      <name val="ＭＳ 明朝"/>
      <family val="1"/>
      <charset val="128"/>
    </font>
    <font>
      <sz val="11"/>
      <color theme="1"/>
      <name val="ＭＳ Ｐゴシック"/>
      <family val="3"/>
      <charset val="128"/>
    </font>
    <font>
      <sz val="13"/>
      <color theme="1"/>
      <name val="ＭＳ Ｐゴシック"/>
      <family val="3"/>
      <charset val="128"/>
    </font>
    <font>
      <b/>
      <sz val="13"/>
      <name val="ＭＳ Ｐゴシック"/>
      <family val="3"/>
      <charset val="128"/>
    </font>
    <font>
      <sz val="8"/>
      <color theme="1"/>
      <name val="ＭＳ Ｐゴシック"/>
      <family val="3"/>
      <charset val="128"/>
    </font>
    <font>
      <b/>
      <sz val="10"/>
      <color rgb="FFFF0000"/>
      <name val="ＭＳ Ｐゴシック"/>
      <family val="3"/>
      <charset val="128"/>
    </font>
    <font>
      <b/>
      <sz val="8"/>
      <color rgb="FFFF0000"/>
      <name val="ＭＳ Ｐゴシック"/>
      <family val="3"/>
      <charset val="128"/>
    </font>
    <font>
      <b/>
      <sz val="9"/>
      <color rgb="FFFF0000"/>
      <name val="ＭＳ Ｐゴシック"/>
      <family val="3"/>
      <charset val="128"/>
    </font>
    <font>
      <b/>
      <sz val="11"/>
      <color rgb="FFFF0000"/>
      <name val="ＭＳ Ｐゴシック"/>
      <family val="3"/>
      <charset val="128"/>
    </font>
    <font>
      <b/>
      <sz val="9"/>
      <color theme="1"/>
      <name val="ＭＳ Ｐゴシック"/>
      <family val="3"/>
      <charset val="128"/>
    </font>
    <font>
      <b/>
      <sz val="8"/>
      <color theme="1"/>
      <name val="ＭＳ Ｐゴシック"/>
      <family val="3"/>
      <charset val="128"/>
    </font>
    <font>
      <b/>
      <sz val="6"/>
      <color theme="1"/>
      <name val="ＭＳ Ｐゴシック"/>
      <family val="3"/>
      <charset val="128"/>
    </font>
    <font>
      <b/>
      <sz val="10"/>
      <color theme="1"/>
      <name val="ＭＳ Ｐゴシック"/>
      <family val="3"/>
      <charset val="128"/>
    </font>
    <font>
      <sz val="11"/>
      <color theme="9" tint="-0.249977111117893"/>
      <name val="ＭＳ Ｐゴシック"/>
      <family val="3"/>
      <charset val="128"/>
    </font>
    <font>
      <b/>
      <sz val="11"/>
      <color theme="1"/>
      <name val="ＭＳ Ｐゴシック"/>
      <family val="3"/>
      <charset val="128"/>
    </font>
    <font>
      <sz val="12"/>
      <color theme="1"/>
      <name val="ＭＳ Ｐゴシック"/>
      <family val="3"/>
      <charset val="128"/>
    </font>
    <font>
      <sz val="12"/>
      <color rgb="FFFF0000"/>
      <name val="ＭＳ Ｐゴシック"/>
      <family val="3"/>
      <charset val="128"/>
    </font>
    <font>
      <sz val="8"/>
      <name val="ＭＳ Ｐゴシック"/>
      <family val="3"/>
      <charset val="128"/>
    </font>
    <font>
      <sz val="10"/>
      <color theme="1"/>
      <name val="ＭＳ Ｐゴシック"/>
      <family val="3"/>
      <charset val="128"/>
    </font>
    <font>
      <sz val="9"/>
      <color indexed="81"/>
      <name val="MS P ゴシック"/>
      <family val="3"/>
      <charset val="128"/>
    </font>
    <font>
      <sz val="9"/>
      <color theme="1"/>
      <name val="ＭＳ Ｐゴシック"/>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12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medium">
        <color indexed="64"/>
      </right>
      <top/>
      <bottom style="medium">
        <color rgb="FF000000"/>
      </bottom>
      <diagonal/>
    </border>
    <border>
      <left/>
      <right style="medium">
        <color indexed="64"/>
      </right>
      <top style="medium">
        <color rgb="FF000000"/>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top/>
      <bottom style="thin">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style="thin">
        <color indexed="64"/>
      </right>
      <top/>
      <bottom style="medium">
        <color indexed="64"/>
      </bottom>
      <diagonal style="thin">
        <color indexed="64"/>
      </diagonal>
    </border>
    <border>
      <left style="thin">
        <color indexed="64"/>
      </left>
      <right/>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medium">
        <color indexed="64"/>
      </left>
      <right style="thin">
        <color indexed="64"/>
      </right>
      <top style="double">
        <color indexed="64"/>
      </top>
      <bottom style="medium">
        <color indexed="64"/>
      </bottom>
      <diagonal style="thin">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double">
        <color indexed="64"/>
      </bottom>
      <diagonal style="hair">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diagonal/>
    </border>
    <border diagonalUp="1">
      <left style="medium">
        <color indexed="64"/>
      </left>
      <right style="thin">
        <color indexed="64"/>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diagonalUp="1">
      <left style="thin">
        <color indexed="64"/>
      </left>
      <right style="thin">
        <color indexed="64"/>
      </right>
      <top style="medium">
        <color indexed="64"/>
      </top>
      <bottom style="hair">
        <color indexed="64"/>
      </bottom>
      <diagonal style="thin">
        <color indexed="64"/>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hair">
        <color indexed="64"/>
      </top>
      <bottom style="double">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diagonalUp="1">
      <left/>
      <right style="thin">
        <color indexed="64"/>
      </right>
      <top style="medium">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right style="thin">
        <color indexed="64"/>
      </right>
      <top style="hair">
        <color indexed="64"/>
      </top>
      <bottom style="thin">
        <color indexed="64"/>
      </bottom>
      <diagonal style="hair">
        <color indexed="64"/>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bottom style="medium">
        <color indexed="64"/>
      </bottom>
      <diagonal/>
    </border>
    <border>
      <left style="medium">
        <color rgb="FF000000"/>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diagonalUp="1">
      <left/>
      <right style="hair">
        <color indexed="64"/>
      </right>
      <top style="double">
        <color indexed="64"/>
      </top>
      <bottom style="medium">
        <color indexed="64"/>
      </bottom>
      <diagonal style="thin">
        <color indexed="64"/>
      </diagonal>
    </border>
    <border>
      <left/>
      <right style="medium">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diagonalUp="1">
      <left style="hair">
        <color indexed="64"/>
      </left>
      <right style="hair">
        <color indexed="64"/>
      </right>
      <top style="hair">
        <color indexed="64"/>
      </top>
      <bottom/>
      <diagonal style="hair">
        <color indexed="64"/>
      </diagonal>
    </border>
    <border>
      <left style="hair">
        <color indexed="64"/>
      </left>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bottom style="hair">
        <color indexed="64"/>
      </bottom>
      <diagonal style="thin">
        <color indexed="64"/>
      </diagonal>
    </border>
  </borders>
  <cellStyleXfs count="4">
    <xf numFmtId="0" fontId="0" fillId="0" borderId="0"/>
    <xf numFmtId="38" fontId="29" fillId="0" borderId="0" applyFont="0" applyFill="0" applyBorder="0" applyAlignment="0" applyProtection="0">
      <alignment vertical="center"/>
    </xf>
    <xf numFmtId="6" fontId="29" fillId="0" borderId="0" applyFont="0" applyFill="0" applyBorder="0" applyAlignment="0" applyProtection="0">
      <alignment vertical="center"/>
    </xf>
    <xf numFmtId="0" fontId="1" fillId="0" borderId="0">
      <alignment vertical="center"/>
    </xf>
  </cellStyleXfs>
  <cellXfs count="544">
    <xf numFmtId="0" fontId="0" fillId="0" borderId="0" xfId="0"/>
    <xf numFmtId="0" fontId="4" fillId="0" borderId="0" xfId="0" applyFont="1"/>
    <xf numFmtId="0" fontId="0" fillId="0" borderId="0" xfId="0" applyAlignment="1">
      <alignment horizontal="right"/>
    </xf>
    <xf numFmtId="0" fontId="13" fillId="0" borderId="0" xfId="0" applyFont="1" applyAlignment="1">
      <alignment vertical="center"/>
    </xf>
    <xf numFmtId="0" fontId="3" fillId="0" borderId="0" xfId="0" applyFont="1" applyAlignment="1">
      <alignment horizontal="justify" vertical="center"/>
    </xf>
    <xf numFmtId="0" fontId="4" fillId="0" borderId="0" xfId="0" applyFont="1" applyAlignment="1">
      <alignment horizontal="justify" vertical="center"/>
    </xf>
    <xf numFmtId="3" fontId="0" fillId="0" borderId="0" xfId="0" applyNumberFormat="1"/>
    <xf numFmtId="42" fontId="5" fillId="0" borderId="0" xfId="0" applyNumberFormat="1" applyFont="1"/>
    <xf numFmtId="0" fontId="17" fillId="0" borderId="0" xfId="0" applyFont="1" applyAlignment="1">
      <alignment horizontal="center"/>
    </xf>
    <xf numFmtId="0" fontId="4" fillId="0" borderId="0" xfId="0" applyFont="1" applyAlignment="1">
      <alignment wrapText="1"/>
    </xf>
    <xf numFmtId="3" fontId="4" fillId="0" borderId="0" xfId="0" applyNumberFormat="1" applyFont="1"/>
    <xf numFmtId="42" fontId="31" fillId="0" borderId="0" xfId="0" applyNumberFormat="1" applyFont="1" applyAlignment="1">
      <alignment vertical="center"/>
    </xf>
    <xf numFmtId="0" fontId="13" fillId="0" borderId="0" xfId="0" applyFont="1" applyAlignment="1">
      <alignment vertical="center" wrapText="1"/>
    </xf>
    <xf numFmtId="0" fontId="3" fillId="0" borderId="0" xfId="0" applyFont="1"/>
    <xf numFmtId="0" fontId="5" fillId="0" borderId="0" xfId="0" applyFont="1" applyAlignment="1">
      <alignment horizontal="center"/>
    </xf>
    <xf numFmtId="0" fontId="28" fillId="0" borderId="0" xfId="0" applyFont="1"/>
    <xf numFmtId="0" fontId="0" fillId="0" borderId="0" xfId="0" applyAlignment="1">
      <alignment wrapText="1"/>
    </xf>
    <xf numFmtId="0" fontId="28" fillId="0" borderId="0" xfId="0" applyFont="1" applyAlignment="1">
      <alignment vertical="center"/>
    </xf>
    <xf numFmtId="0" fontId="3" fillId="0" borderId="0" xfId="0" applyFont="1" applyAlignment="1">
      <alignment horizontal="center" vertical="center"/>
    </xf>
    <xf numFmtId="3" fontId="3" fillId="0" borderId="0" xfId="0" applyNumberFormat="1" applyFont="1" applyAlignment="1">
      <alignment horizontal="center" vertical="center"/>
    </xf>
    <xf numFmtId="0" fontId="3" fillId="0" borderId="0" xfId="0" applyFont="1" applyAlignment="1">
      <alignment horizontal="left" vertical="center"/>
    </xf>
    <xf numFmtId="42" fontId="5" fillId="0" borderId="0" xfId="0" applyNumberFormat="1" applyFont="1" applyAlignment="1">
      <alignment horizontal="left" vertical="center"/>
    </xf>
    <xf numFmtId="0" fontId="5" fillId="0" borderId="0" xfId="0" applyFont="1" applyAlignment="1">
      <alignment horizontal="center" vertical="center"/>
    </xf>
    <xf numFmtId="0" fontId="34" fillId="0" borderId="0" xfId="0" applyFont="1" applyAlignment="1">
      <alignment horizontal="right" vertical="center"/>
    </xf>
    <xf numFmtId="0" fontId="3" fillId="0" borderId="0" xfId="0" applyFont="1" applyAlignment="1">
      <alignment horizontal="center" vertical="center" textRotation="255"/>
    </xf>
    <xf numFmtId="42" fontId="5" fillId="0" borderId="0" xfId="0" applyNumberFormat="1" applyFont="1" applyAlignment="1">
      <alignment horizontal="center"/>
    </xf>
    <xf numFmtId="0" fontId="3" fillId="0" borderId="9" xfId="0" applyFont="1" applyBorder="1" applyAlignment="1">
      <alignment vertical="center"/>
    </xf>
    <xf numFmtId="0" fontId="2" fillId="0" borderId="0" xfId="0" applyFont="1" applyAlignment="1">
      <alignment vertical="center"/>
    </xf>
    <xf numFmtId="42" fontId="17" fillId="0" borderId="0" xfId="0" applyNumberFormat="1" applyFont="1"/>
    <xf numFmtId="0" fontId="4" fillId="0" borderId="0" xfId="0" applyFont="1" applyAlignment="1">
      <alignment horizontal="center" vertical="center"/>
    </xf>
    <xf numFmtId="0" fontId="18" fillId="0" borderId="0" xfId="0" applyFont="1" applyAlignment="1">
      <alignment vertical="center"/>
    </xf>
    <xf numFmtId="0" fontId="19" fillId="0" borderId="0" xfId="0" applyFont="1" applyAlignment="1">
      <alignment vertical="center"/>
    </xf>
    <xf numFmtId="0" fontId="18" fillId="0" borderId="0" xfId="0" applyFont="1" applyAlignment="1">
      <alignment horizontal="right" vertical="center"/>
    </xf>
    <xf numFmtId="0" fontId="18" fillId="0" borderId="0" xfId="0" applyFont="1" applyAlignment="1">
      <alignment horizontal="justify" vertical="center"/>
    </xf>
    <xf numFmtId="0" fontId="18" fillId="0" borderId="0" xfId="0" applyFont="1" applyAlignment="1">
      <alignment vertical="center" shrinkToFit="1"/>
    </xf>
    <xf numFmtId="0" fontId="18" fillId="0" borderId="0" xfId="0" applyFont="1" applyAlignment="1">
      <alignment vertical="center" wrapText="1"/>
    </xf>
    <xf numFmtId="0" fontId="19" fillId="0" borderId="0" xfId="0" applyFont="1"/>
    <xf numFmtId="0" fontId="18" fillId="0" borderId="43" xfId="0" applyFont="1" applyBorder="1" applyAlignment="1">
      <alignment vertical="center"/>
    </xf>
    <xf numFmtId="0" fontId="18" fillId="0" borderId="0" xfId="0" applyFont="1"/>
    <xf numFmtId="0" fontId="4" fillId="0" borderId="0" xfId="0" applyFont="1" applyAlignment="1">
      <alignment horizontal="left" vertical="top"/>
    </xf>
    <xf numFmtId="0" fontId="23" fillId="0" borderId="14" xfId="0" applyFont="1" applyBorder="1" applyAlignment="1" applyProtection="1">
      <alignment horizontal="right" vertical="center"/>
      <protection locked="0"/>
    </xf>
    <xf numFmtId="0" fontId="23" fillId="0" borderId="15" xfId="0" applyFont="1" applyBorder="1" applyAlignment="1" applyProtection="1">
      <alignment horizontal="left" vertical="center"/>
      <protection locked="0"/>
    </xf>
    <xf numFmtId="0" fontId="10" fillId="0" borderId="0" xfId="0" applyFont="1" applyAlignment="1">
      <alignment horizontal="justify" vertical="center"/>
    </xf>
    <xf numFmtId="0" fontId="5" fillId="0" borderId="0" xfId="0" applyFont="1"/>
    <xf numFmtId="0" fontId="17" fillId="0" borderId="0" xfId="0" applyFont="1"/>
    <xf numFmtId="0" fontId="3" fillId="0" borderId="2" xfId="0" applyFont="1" applyBorder="1" applyAlignment="1">
      <alignment horizontal="center" vertical="center" wrapText="1"/>
    </xf>
    <xf numFmtId="0" fontId="3" fillId="0" borderId="28" xfId="0" applyFont="1" applyBorder="1" applyAlignment="1">
      <alignment horizontal="center" vertical="center"/>
    </xf>
    <xf numFmtId="0" fontId="3" fillId="0" borderId="11" xfId="0" applyFont="1" applyBorder="1" applyAlignment="1">
      <alignment horizontal="center" vertical="center"/>
    </xf>
    <xf numFmtId="0" fontId="35" fillId="0" borderId="1" xfId="0" applyFont="1" applyBorder="1" applyAlignment="1">
      <alignment horizontal="center" vertical="center" wrapText="1"/>
    </xf>
    <xf numFmtId="3" fontId="35" fillId="0" borderId="2" xfId="0" applyNumberFormat="1" applyFont="1" applyBorder="1" applyAlignment="1">
      <alignment horizontal="center" vertical="center" wrapText="1"/>
    </xf>
    <xf numFmtId="6" fontId="35" fillId="0" borderId="9" xfId="2" applyFont="1" applyFill="1" applyBorder="1" applyAlignment="1">
      <alignment horizontal="center" vertical="center" wrapText="1"/>
    </xf>
    <xf numFmtId="42" fontId="35" fillId="0" borderId="57" xfId="2" applyNumberFormat="1" applyFont="1" applyFill="1" applyBorder="1" applyAlignment="1">
      <alignment horizontal="left" vertical="center" wrapText="1"/>
    </xf>
    <xf numFmtId="6" fontId="35" fillId="0" borderId="57" xfId="2" applyFont="1" applyFill="1" applyBorder="1" applyAlignment="1">
      <alignment horizontal="center" vertical="center" wrapText="1"/>
    </xf>
    <xf numFmtId="42" fontId="35" fillId="0" borderId="58" xfId="2" applyNumberFormat="1" applyFont="1" applyFill="1" applyBorder="1" applyAlignment="1">
      <alignment vertical="center" wrapText="1"/>
    </xf>
    <xf numFmtId="0" fontId="22" fillId="0" borderId="65" xfId="0" applyFont="1" applyBorder="1" applyAlignment="1">
      <alignment horizontal="left" vertical="center"/>
    </xf>
    <xf numFmtId="42" fontId="35" fillId="0" borderId="44" xfId="0" applyNumberFormat="1" applyFont="1" applyBorder="1" applyAlignment="1">
      <alignment horizontal="left" vertical="center"/>
    </xf>
    <xf numFmtId="0" fontId="35" fillId="0" borderId="44" xfId="0" applyFont="1" applyBorder="1" applyAlignment="1">
      <alignment horizontal="center" vertical="center"/>
    </xf>
    <xf numFmtId="0" fontId="35" fillId="0" borderId="6" xfId="0" applyFont="1" applyBorder="1" applyAlignment="1">
      <alignment horizontal="center" vertical="center"/>
    </xf>
    <xf numFmtId="3" fontId="35" fillId="0" borderId="2" xfId="0" applyNumberFormat="1" applyFont="1" applyBorder="1" applyAlignment="1">
      <alignment horizontal="center" vertical="center"/>
    </xf>
    <xf numFmtId="0" fontId="35" fillId="0" borderId="9" xfId="0" applyFont="1" applyBorder="1" applyAlignment="1">
      <alignment horizontal="center" vertical="center"/>
    </xf>
    <xf numFmtId="0" fontId="34" fillId="0" borderId="1" xfId="0" applyFont="1" applyBorder="1" applyAlignment="1">
      <alignment horizontal="justify" vertical="center"/>
    </xf>
    <xf numFmtId="0" fontId="34" fillId="0" borderId="5"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5" fillId="0" borderId="0" xfId="0" applyFont="1" applyAlignment="1">
      <alignment horizontal="justify" vertical="center"/>
    </xf>
    <xf numFmtId="0" fontId="13" fillId="0" borderId="0" xfId="0" applyFont="1" applyAlignment="1">
      <alignment horizont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2" fillId="0" borderId="9" xfId="0" applyFont="1" applyBorder="1" applyAlignment="1">
      <alignment vertical="center"/>
    </xf>
    <xf numFmtId="56" fontId="3" fillId="0" borderId="31" xfId="0" applyNumberFormat="1" applyFont="1" applyBorder="1" applyAlignment="1" applyProtection="1">
      <alignment horizontal="center" vertical="center"/>
      <protection locked="0"/>
    </xf>
    <xf numFmtId="177" fontId="3" fillId="0" borderId="76" xfId="0" applyNumberFormat="1" applyFont="1" applyBorder="1" applyAlignment="1" applyProtection="1">
      <alignment horizontal="center" vertical="center"/>
      <protection locked="0"/>
    </xf>
    <xf numFmtId="0" fontId="3" fillId="0" borderId="32" xfId="0" applyFont="1" applyBorder="1" applyAlignment="1" applyProtection="1">
      <alignment horizontal="left" vertical="center"/>
      <protection locked="0"/>
    </xf>
    <xf numFmtId="0" fontId="3" fillId="0" borderId="32" xfId="0" applyFont="1" applyBorder="1" applyAlignment="1" applyProtection="1">
      <alignment horizontal="left" vertical="center" wrapText="1"/>
      <protection locked="0"/>
    </xf>
    <xf numFmtId="56" fontId="3" fillId="0" borderId="29" xfId="0" applyNumberFormat="1" applyFont="1" applyBorder="1" applyAlignment="1" applyProtection="1">
      <alignment horizontal="center" vertical="center"/>
      <protection locked="0"/>
    </xf>
    <xf numFmtId="177" fontId="3" fillId="0" borderId="77" xfId="0" applyNumberFormat="1" applyFont="1" applyBorder="1" applyAlignment="1" applyProtection="1">
      <alignment horizontal="center" vertical="center"/>
      <protection locked="0"/>
    </xf>
    <xf numFmtId="0" fontId="3" fillId="0" borderId="30" xfId="0" applyFont="1" applyBorder="1" applyAlignment="1" applyProtection="1">
      <alignment horizontal="left" vertical="center"/>
      <protection locked="0"/>
    </xf>
    <xf numFmtId="0" fontId="3" fillId="0" borderId="30" xfId="0" applyFont="1" applyBorder="1" applyAlignment="1" applyProtection="1">
      <alignment horizontal="left" vertical="center" wrapText="1"/>
      <protection locked="0"/>
    </xf>
    <xf numFmtId="56" fontId="3" fillId="0" borderId="33" xfId="0" applyNumberFormat="1" applyFont="1" applyBorder="1" applyAlignment="1" applyProtection="1">
      <alignment horizontal="center" vertical="center"/>
      <protection locked="0"/>
    </xf>
    <xf numFmtId="177" fontId="3" fillId="0" borderId="78" xfId="0" applyNumberFormat="1" applyFont="1" applyBorder="1" applyAlignment="1" applyProtection="1">
      <alignment horizontal="center" vertical="center"/>
      <protection locked="0"/>
    </xf>
    <xf numFmtId="0" fontId="3" fillId="0" borderId="34" xfId="0" applyFont="1" applyBorder="1" applyAlignment="1" applyProtection="1">
      <alignment horizontal="left" vertical="center"/>
      <protection locked="0"/>
    </xf>
    <xf numFmtId="0" fontId="14" fillId="0" borderId="0" xfId="0" applyFont="1" applyAlignment="1">
      <alignment horizontal="left" vertical="center" indent="28"/>
    </xf>
    <xf numFmtId="0" fontId="14" fillId="0" borderId="0" xfId="0" applyFont="1" applyAlignment="1">
      <alignment vertical="center"/>
    </xf>
    <xf numFmtId="0" fontId="14" fillId="0" borderId="43" xfId="0" applyFont="1" applyBorder="1" applyAlignment="1">
      <alignment horizontal="left" vertical="center" shrinkToFit="1"/>
    </xf>
    <xf numFmtId="0" fontId="6" fillId="0" borderId="0" xfId="0" applyFont="1" applyAlignment="1">
      <alignment vertical="center"/>
    </xf>
    <xf numFmtId="0" fontId="6" fillId="0" borderId="53" xfId="0" applyFont="1" applyBorder="1" applyAlignment="1">
      <alignment horizontal="left" vertical="center" shrinkToFit="1"/>
    </xf>
    <xf numFmtId="0" fontId="14" fillId="0" borderId="53" xfId="0" applyFont="1" applyBorder="1" applyAlignment="1">
      <alignment horizontal="left" vertical="center" shrinkToFit="1"/>
    </xf>
    <xf numFmtId="0" fontId="15" fillId="0" borderId="0" xfId="0" applyFont="1" applyAlignment="1">
      <alignment horizontal="left" vertical="center" indent="25"/>
    </xf>
    <xf numFmtId="0" fontId="15" fillId="0" borderId="0" xfId="0" applyFont="1" applyAlignment="1">
      <alignment horizontal="left" vertical="center"/>
    </xf>
    <xf numFmtId="0" fontId="11" fillId="0" borderId="0" xfId="0" applyFont="1" applyAlignment="1">
      <alignment vertical="center"/>
    </xf>
    <xf numFmtId="0" fontId="40" fillId="0" borderId="0" xfId="0" applyFont="1" applyAlignment="1">
      <alignment horizontal="justify" vertical="center" wrapText="1"/>
    </xf>
    <xf numFmtId="0" fontId="9" fillId="0" borderId="0" xfId="0" applyFont="1" applyAlignment="1">
      <alignment horizontal="justify" vertical="center" wrapText="1"/>
    </xf>
    <xf numFmtId="0" fontId="10" fillId="0" borderId="0" xfId="0" applyFont="1" applyAlignment="1">
      <alignment horizontal="justify"/>
    </xf>
    <xf numFmtId="0" fontId="16" fillId="0" borderId="37" xfId="0" applyFont="1" applyBorder="1" applyAlignment="1" applyProtection="1">
      <alignment horizontal="center" vertical="center" wrapText="1"/>
      <protection locked="0"/>
    </xf>
    <xf numFmtId="176" fontId="4" fillId="0" borderId="8" xfId="0" applyNumberFormat="1" applyFont="1" applyBorder="1" applyAlignment="1" applyProtection="1">
      <alignment vertical="center"/>
      <protection locked="0"/>
    </xf>
    <xf numFmtId="176" fontId="4" fillId="0" borderId="10" xfId="0" applyNumberFormat="1" applyFont="1" applyBorder="1" applyAlignment="1" applyProtection="1">
      <alignment vertical="center"/>
      <protection locked="0"/>
    </xf>
    <xf numFmtId="0" fontId="4" fillId="0" borderId="28" xfId="0" applyFont="1" applyBorder="1" applyAlignment="1" applyProtection="1">
      <alignment horizontal="center" vertical="center" wrapText="1"/>
      <protection locked="0"/>
    </xf>
    <xf numFmtId="0" fontId="4" fillId="0" borderId="36" xfId="0" applyFont="1" applyBorder="1" applyAlignment="1" applyProtection="1">
      <alignment horizontal="center" vertical="center" wrapText="1"/>
      <protection locked="0"/>
    </xf>
    <xf numFmtId="42" fontId="35" fillId="0" borderId="57" xfId="2" applyNumberFormat="1" applyFont="1" applyFill="1" applyBorder="1" applyAlignment="1">
      <alignment horizontal="center" vertical="center" wrapText="1"/>
    </xf>
    <xf numFmtId="42" fontId="35" fillId="0" borderId="58" xfId="2" applyNumberFormat="1" applyFont="1" applyFill="1" applyBorder="1" applyAlignment="1">
      <alignment horizontal="center" vertical="center" wrapText="1"/>
    </xf>
    <xf numFmtId="0" fontId="21" fillId="0" borderId="4" xfId="0" applyFont="1" applyBorder="1" applyAlignment="1">
      <alignment horizontal="center" vertical="center" wrapText="1"/>
    </xf>
    <xf numFmtId="0" fontId="3" fillId="0" borderId="13"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13" xfId="0" applyFont="1" applyBorder="1" applyAlignment="1" applyProtection="1">
      <alignment horizontal="left" vertical="center"/>
      <protection locked="0"/>
    </xf>
    <xf numFmtId="0" fontId="22" fillId="0" borderId="71" xfId="0" applyFont="1" applyBorder="1" applyAlignment="1" applyProtection="1">
      <alignment horizontal="left" vertical="center"/>
      <protection locked="0"/>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0" fontId="18" fillId="0" borderId="0" xfId="0" applyFont="1" applyAlignment="1">
      <alignment horizontal="center" vertical="center" wrapText="1"/>
    </xf>
    <xf numFmtId="0" fontId="18" fillId="0" borderId="0" xfId="0" applyFont="1" applyAlignment="1">
      <alignment horizontal="left" vertical="center"/>
    </xf>
    <xf numFmtId="0" fontId="18" fillId="2" borderId="0" xfId="0" applyFont="1" applyFill="1" applyAlignment="1">
      <alignment horizontal="left" vertical="center"/>
    </xf>
    <xf numFmtId="0" fontId="19" fillId="2" borderId="0" xfId="0" applyFont="1" applyFill="1"/>
    <xf numFmtId="0" fontId="18" fillId="2" borderId="0" xfId="0" applyFont="1" applyFill="1" applyAlignment="1">
      <alignment vertical="center"/>
    </xf>
    <xf numFmtId="0" fontId="19" fillId="2" borderId="0" xfId="0" applyFont="1" applyFill="1" applyAlignment="1">
      <alignment vertical="center"/>
    </xf>
    <xf numFmtId="0" fontId="18" fillId="2" borderId="0" xfId="0" applyFont="1" applyFill="1" applyAlignment="1">
      <alignment vertical="center" wrapText="1"/>
    </xf>
    <xf numFmtId="0" fontId="18" fillId="2" borderId="0" xfId="0" applyFont="1" applyFill="1" applyAlignment="1">
      <alignment horizontal="center" vertical="center" wrapText="1"/>
    </xf>
    <xf numFmtId="0" fontId="18" fillId="2" borderId="0" xfId="0" applyFont="1" applyFill="1" applyAlignment="1">
      <alignment horizontal="justify" vertical="center" wrapText="1"/>
    </xf>
    <xf numFmtId="0" fontId="18" fillId="2" borderId="0" xfId="0" applyFont="1" applyFill="1"/>
    <xf numFmtId="0" fontId="18" fillId="2" borderId="0" xfId="0" applyFont="1" applyFill="1" applyAlignment="1">
      <alignment horizontal="justify" vertical="center"/>
    </xf>
    <xf numFmtId="42" fontId="19" fillId="0" borderId="0" xfId="0" applyNumberFormat="1" applyFont="1" applyAlignment="1">
      <alignment horizontal="right"/>
    </xf>
    <xf numFmtId="3" fontId="19" fillId="0" borderId="0" xfId="0" applyNumberFormat="1" applyFont="1"/>
    <xf numFmtId="42" fontId="18" fillId="0" borderId="0" xfId="0" applyNumberFormat="1" applyFont="1"/>
    <xf numFmtId="0" fontId="19" fillId="0" borderId="0" xfId="0" applyFont="1" applyAlignment="1">
      <alignment horizontal="center"/>
    </xf>
    <xf numFmtId="0" fontId="22" fillId="0" borderId="83" xfId="0" applyFont="1" applyBorder="1" applyAlignment="1" applyProtection="1">
      <alignment horizontal="left" vertical="center"/>
      <protection locked="0"/>
    </xf>
    <xf numFmtId="42" fontId="35" fillId="0" borderId="84" xfId="0" applyNumberFormat="1" applyFont="1" applyBorder="1" applyProtection="1">
      <protection locked="0"/>
    </xf>
    <xf numFmtId="0" fontId="22" fillId="0" borderId="86" xfId="0" applyFont="1" applyBorder="1" applyAlignment="1" applyProtection="1">
      <alignment horizontal="left" vertical="center"/>
      <protection locked="0"/>
    </xf>
    <xf numFmtId="42" fontId="35" fillId="0" borderId="87" xfId="0" applyNumberFormat="1" applyFont="1" applyBorder="1" applyAlignment="1" applyProtection="1">
      <alignment horizontal="left" vertical="center"/>
      <protection locked="0"/>
    </xf>
    <xf numFmtId="0" fontId="35" fillId="0" borderId="87" xfId="0" applyFont="1" applyBorder="1" applyAlignment="1" applyProtection="1">
      <alignment horizontal="center" vertical="center"/>
      <protection locked="0"/>
    </xf>
    <xf numFmtId="0" fontId="35" fillId="0" borderId="88" xfId="0" applyFont="1" applyBorder="1" applyAlignment="1">
      <alignment horizontal="center" vertical="center"/>
    </xf>
    <xf numFmtId="0" fontId="22" fillId="0" borderId="89" xfId="0" applyFont="1" applyBorder="1" applyAlignment="1" applyProtection="1">
      <alignment horizontal="left" vertical="center"/>
      <protection locked="0"/>
    </xf>
    <xf numFmtId="42" fontId="35" fillId="0" borderId="90" xfId="0" applyNumberFormat="1" applyFont="1" applyBorder="1" applyAlignment="1" applyProtection="1">
      <alignment horizontal="left" vertical="center"/>
      <protection locked="0"/>
    </xf>
    <xf numFmtId="0" fontId="35" fillId="0" borderId="90" xfId="0" applyFont="1" applyBorder="1" applyAlignment="1" applyProtection="1">
      <alignment horizontal="center" vertical="center"/>
      <protection locked="0"/>
    </xf>
    <xf numFmtId="0" fontId="35" fillId="0" borderId="91" xfId="0" applyFont="1" applyBorder="1" applyAlignment="1">
      <alignment horizontal="center" vertical="center"/>
    </xf>
    <xf numFmtId="42" fontId="35" fillId="0" borderId="84" xfId="0" applyNumberFormat="1" applyFont="1" applyBorder="1" applyAlignment="1" applyProtection="1">
      <alignment horizontal="left" vertical="center"/>
      <protection locked="0"/>
    </xf>
    <xf numFmtId="0" fontId="35" fillId="0" borderId="84" xfId="0" applyFont="1" applyBorder="1" applyAlignment="1" applyProtection="1">
      <alignment horizontal="center" vertical="center"/>
      <protection locked="0"/>
    </xf>
    <xf numFmtId="0" fontId="35" fillId="0" borderId="85" xfId="0" applyFont="1" applyBorder="1" applyAlignment="1">
      <alignment horizontal="center" vertical="center"/>
    </xf>
    <xf numFmtId="42" fontId="35" fillId="0" borderId="87" xfId="0" applyNumberFormat="1" applyFont="1" applyBorder="1" applyProtection="1">
      <protection locked="0"/>
    </xf>
    <xf numFmtId="0" fontId="4" fillId="0" borderId="43" xfId="0" applyFont="1" applyBorder="1"/>
    <xf numFmtId="0" fontId="22" fillId="0" borderId="83" xfId="0" applyFont="1" applyBorder="1" applyAlignment="1">
      <alignment horizontal="left" vertical="center"/>
    </xf>
    <xf numFmtId="0" fontId="22" fillId="0" borderId="93" xfId="0" applyFont="1" applyBorder="1" applyAlignment="1" applyProtection="1">
      <alignment horizontal="left" vertical="center"/>
      <protection locked="0"/>
    </xf>
    <xf numFmtId="0" fontId="22" fillId="0" borderId="94" xfId="0" applyFont="1" applyBorder="1" applyAlignment="1">
      <alignment horizontal="left" vertical="center"/>
    </xf>
    <xf numFmtId="42" fontId="35" fillId="0" borderId="84" xfId="0" applyNumberFormat="1" applyFont="1" applyBorder="1" applyAlignment="1">
      <alignment horizontal="left" vertical="center"/>
    </xf>
    <xf numFmtId="42" fontId="35" fillId="0" borderId="95" xfId="0" applyNumberFormat="1" applyFont="1" applyBorder="1" applyAlignment="1" applyProtection="1">
      <alignment horizontal="left" vertical="center"/>
      <protection locked="0"/>
    </xf>
    <xf numFmtId="42" fontId="35" fillId="0" borderId="96" xfId="0" applyNumberFormat="1" applyFont="1" applyBorder="1" applyAlignment="1">
      <alignment horizontal="left" vertical="center"/>
    </xf>
    <xf numFmtId="0" fontId="35" fillId="0" borderId="100" xfId="0" applyFont="1" applyBorder="1" applyAlignment="1">
      <alignment horizontal="center" vertical="center"/>
    </xf>
    <xf numFmtId="0" fontId="35" fillId="0" borderId="101" xfId="0" applyFont="1" applyBorder="1" applyAlignment="1">
      <alignment horizontal="center" vertical="center"/>
    </xf>
    <xf numFmtId="0" fontId="35" fillId="0" borderId="102" xfId="0" applyFont="1" applyBorder="1" applyAlignment="1">
      <alignment horizontal="center" vertical="center"/>
    </xf>
    <xf numFmtId="0" fontId="35" fillId="0" borderId="84" xfId="0" applyFont="1" applyBorder="1" applyAlignment="1">
      <alignment horizontal="center" vertical="center"/>
    </xf>
    <xf numFmtId="0" fontId="35" fillId="0" borderId="95" xfId="0" applyFont="1" applyBorder="1" applyAlignment="1" applyProtection="1">
      <alignment horizontal="center" vertical="center"/>
      <protection locked="0"/>
    </xf>
    <xf numFmtId="0" fontId="35" fillId="0" borderId="96" xfId="0" applyFont="1" applyBorder="1" applyAlignment="1">
      <alignment horizontal="center" vertical="center"/>
    </xf>
    <xf numFmtId="0" fontId="3" fillId="0" borderId="12" xfId="0" applyFont="1" applyBorder="1" applyAlignment="1">
      <alignment horizontal="center" vertical="center"/>
    </xf>
    <xf numFmtId="176" fontId="4" fillId="0" borderId="7" xfId="0" applyNumberFormat="1" applyFont="1" applyBorder="1" applyAlignment="1" applyProtection="1">
      <alignment vertical="center"/>
      <protection locked="0"/>
    </xf>
    <xf numFmtId="176" fontId="4" fillId="0" borderId="0" xfId="0" applyNumberFormat="1" applyFont="1" applyAlignment="1" applyProtection="1">
      <alignment vertical="center"/>
      <protection locked="0"/>
    </xf>
    <xf numFmtId="176" fontId="4" fillId="0" borderId="6" xfId="0" applyNumberFormat="1" applyFont="1" applyBorder="1" applyAlignment="1" applyProtection="1">
      <alignment horizontal="right" vertical="center"/>
      <protection locked="0"/>
    </xf>
    <xf numFmtId="176" fontId="2" fillId="0" borderId="105" xfId="0" applyNumberFormat="1" applyFont="1" applyBorder="1" applyAlignment="1" applyProtection="1">
      <alignment horizontal="center" vertical="center"/>
      <protection locked="0"/>
    </xf>
    <xf numFmtId="176" fontId="3" fillId="0" borderId="106" xfId="0" applyNumberFormat="1" applyFont="1" applyBorder="1" applyAlignment="1" applyProtection="1">
      <alignment horizontal="center" vertical="center"/>
      <protection locked="0"/>
    </xf>
    <xf numFmtId="0" fontId="44" fillId="0" borderId="0" xfId="0" applyFont="1" applyAlignment="1">
      <alignment vertical="center"/>
    </xf>
    <xf numFmtId="180" fontId="44" fillId="0" borderId="0" xfId="0" applyNumberFormat="1" applyFont="1" applyAlignment="1">
      <alignment horizontal="center" vertical="center"/>
    </xf>
    <xf numFmtId="0" fontId="44" fillId="0" borderId="0" xfId="0" applyFont="1" applyAlignment="1">
      <alignment horizontal="center" vertical="center"/>
    </xf>
    <xf numFmtId="180" fontId="44" fillId="0" borderId="0" xfId="0" applyNumberFormat="1" applyFont="1" applyAlignment="1">
      <alignment vertical="center"/>
    </xf>
    <xf numFmtId="0" fontId="44" fillId="0" borderId="0" xfId="0" applyFont="1" applyAlignment="1">
      <alignment horizontal="right" vertical="center"/>
    </xf>
    <xf numFmtId="0" fontId="44" fillId="0" borderId="0" xfId="0" applyFont="1" applyAlignment="1">
      <alignment horizontal="left" vertical="center"/>
    </xf>
    <xf numFmtId="0" fontId="45" fillId="0" borderId="0" xfId="0" applyFont="1" applyAlignment="1">
      <alignment vertical="center"/>
    </xf>
    <xf numFmtId="0" fontId="44" fillId="0" borderId="38" xfId="0" applyFont="1" applyBorder="1" applyAlignment="1">
      <alignment vertical="center"/>
    </xf>
    <xf numFmtId="0" fontId="47" fillId="0" borderId="0" xfId="0" applyFont="1" applyAlignment="1">
      <alignment vertical="center"/>
    </xf>
    <xf numFmtId="180" fontId="48" fillId="0" borderId="0" xfId="0" applyNumberFormat="1" applyFont="1" applyAlignment="1">
      <alignment horizontal="center" vertical="center"/>
    </xf>
    <xf numFmtId="180" fontId="48" fillId="0" borderId="0" xfId="0" applyNumberFormat="1" applyFont="1" applyAlignment="1">
      <alignment horizontal="right" vertical="center"/>
    </xf>
    <xf numFmtId="5" fontId="49" fillId="0" borderId="0" xfId="0" applyNumberFormat="1" applyFont="1" applyAlignment="1">
      <alignment horizontal="center" vertical="center"/>
    </xf>
    <xf numFmtId="0" fontId="50" fillId="0" borderId="0" xfId="0" applyFont="1" applyAlignment="1">
      <alignment horizontal="left" vertical="center"/>
    </xf>
    <xf numFmtId="0" fontId="50" fillId="0" borderId="0" xfId="0" applyFont="1" applyAlignment="1">
      <alignment horizontal="center" vertical="center"/>
    </xf>
    <xf numFmtId="0" fontId="48" fillId="0" borderId="0" xfId="0" applyFont="1" applyAlignment="1">
      <alignment horizontal="right" vertical="center"/>
    </xf>
    <xf numFmtId="0" fontId="51" fillId="0" borderId="0" xfId="0" applyFont="1" applyAlignment="1">
      <alignment horizontal="center" vertical="center"/>
    </xf>
    <xf numFmtId="180" fontId="52" fillId="0" borderId="107" xfId="0" applyNumberFormat="1" applyFont="1" applyBorder="1" applyAlignment="1">
      <alignment horizontal="center" vertical="center" wrapText="1"/>
    </xf>
    <xf numFmtId="0" fontId="52" fillId="0" borderId="15" xfId="0" applyFont="1" applyBorder="1" applyAlignment="1">
      <alignment horizontal="center" vertical="center"/>
    </xf>
    <xf numFmtId="0" fontId="52" fillId="0" borderId="108" xfId="0" applyFont="1" applyBorder="1" applyAlignment="1">
      <alignment horizontal="center" vertical="center"/>
    </xf>
    <xf numFmtId="180" fontId="52" fillId="0" borderId="108" xfId="0" applyNumberFormat="1" applyFont="1" applyBorder="1" applyAlignment="1">
      <alignment horizontal="center" vertical="center" wrapText="1"/>
    </xf>
    <xf numFmtId="0" fontId="53" fillId="0" borderId="108" xfId="0" applyFont="1" applyBorder="1" applyAlignment="1">
      <alignment horizontal="center" vertical="center" wrapText="1"/>
    </xf>
    <xf numFmtId="0" fontId="52" fillId="0" borderId="108" xfId="0" applyFont="1" applyBorder="1" applyAlignment="1">
      <alignment horizontal="center" vertical="center" wrapText="1"/>
    </xf>
    <xf numFmtId="0" fontId="53" fillId="0" borderId="109" xfId="0" applyFont="1" applyBorder="1" applyAlignment="1">
      <alignment horizontal="center" vertical="center" wrapText="1"/>
    </xf>
    <xf numFmtId="0" fontId="52" fillId="0" borderId="26" xfId="0" applyFont="1" applyBorder="1" applyAlignment="1">
      <alignment horizontal="center" vertical="center"/>
    </xf>
    <xf numFmtId="180" fontId="44" fillId="0" borderId="110" xfId="0" applyNumberFormat="1" applyFont="1" applyBorder="1" applyAlignment="1" applyProtection="1">
      <alignment horizontal="center" vertical="center"/>
      <protection locked="0"/>
    </xf>
    <xf numFmtId="0" fontId="44" fillId="0" borderId="110" xfId="0" applyFont="1" applyBorder="1" applyAlignment="1" applyProtection="1">
      <alignment horizontal="left" vertical="center"/>
      <protection locked="0"/>
    </xf>
    <xf numFmtId="0" fontId="44" fillId="0" borderId="110" xfId="0" applyFont="1" applyBorder="1" applyAlignment="1" applyProtection="1">
      <alignment horizontal="center" vertical="center"/>
      <protection locked="0"/>
    </xf>
    <xf numFmtId="180" fontId="44" fillId="0" borderId="46" xfId="0" applyNumberFormat="1" applyFont="1" applyBorder="1" applyAlignment="1" applyProtection="1">
      <alignment vertical="center"/>
      <protection locked="0"/>
    </xf>
    <xf numFmtId="180" fontId="44" fillId="0" borderId="46" xfId="0" applyNumberFormat="1" applyFont="1" applyBorder="1" applyAlignment="1" applyProtection="1">
      <alignment horizontal="center" vertical="center"/>
      <protection locked="0"/>
    </xf>
    <xf numFmtId="0" fontId="44" fillId="0" borderId="46" xfId="0" applyFont="1" applyBorder="1" applyAlignment="1" applyProtection="1">
      <alignment horizontal="center" vertical="center"/>
      <protection locked="0"/>
    </xf>
    <xf numFmtId="0" fontId="44" fillId="0" borderId="66" xfId="0" applyFont="1" applyBorder="1" applyAlignment="1">
      <alignment horizontal="left" vertical="center"/>
    </xf>
    <xf numFmtId="0" fontId="44" fillId="0" borderId="48" xfId="0" applyFont="1" applyBorder="1" applyAlignment="1" applyProtection="1">
      <alignment horizontal="center" vertical="center"/>
      <protection locked="0"/>
    </xf>
    <xf numFmtId="0" fontId="56" fillId="0" borderId="110" xfId="0" applyFont="1" applyBorder="1" applyAlignment="1" applyProtection="1">
      <alignment horizontal="left" vertical="center"/>
      <protection locked="0"/>
    </xf>
    <xf numFmtId="0" fontId="56" fillId="0" borderId="110" xfId="0" applyFont="1" applyBorder="1" applyAlignment="1" applyProtection="1">
      <alignment horizontal="center" vertical="center"/>
      <protection locked="0"/>
    </xf>
    <xf numFmtId="180" fontId="44" fillId="0" borderId="111" xfId="0" applyNumberFormat="1" applyFont="1" applyBorder="1" applyAlignment="1" applyProtection="1">
      <alignment horizontal="center" vertical="center"/>
      <protection locked="0"/>
    </xf>
    <xf numFmtId="0" fontId="44" fillId="0" borderId="111" xfId="0" applyFont="1" applyBorder="1" applyAlignment="1" applyProtection="1">
      <alignment horizontal="left" vertical="center"/>
      <protection locked="0"/>
    </xf>
    <xf numFmtId="0" fontId="44" fillId="0" borderId="111" xfId="0" applyFont="1" applyBorder="1" applyAlignment="1" applyProtection="1">
      <alignment horizontal="center" vertical="center"/>
      <protection locked="0"/>
    </xf>
    <xf numFmtId="180" fontId="44" fillId="0" borderId="47" xfId="0" applyNumberFormat="1" applyFont="1" applyBorder="1" applyAlignment="1" applyProtection="1">
      <alignment vertical="center"/>
      <protection locked="0"/>
    </xf>
    <xf numFmtId="180" fontId="44" fillId="0" borderId="47" xfId="0" applyNumberFormat="1" applyFont="1" applyBorder="1" applyAlignment="1" applyProtection="1">
      <alignment horizontal="center" vertical="center"/>
      <protection locked="0"/>
    </xf>
    <xf numFmtId="0" fontId="44" fillId="0" borderId="47" xfId="0" applyFont="1" applyBorder="1" applyAlignment="1" applyProtection="1">
      <alignment horizontal="center" vertical="center"/>
      <protection locked="0"/>
    </xf>
    <xf numFmtId="0" fontId="44" fillId="0" borderId="67" xfId="0" applyFont="1" applyBorder="1" applyAlignment="1">
      <alignment horizontal="left" vertical="center"/>
    </xf>
    <xf numFmtId="0" fontId="44" fillId="0" borderId="49" xfId="0" applyFont="1" applyBorder="1" applyAlignment="1" applyProtection="1">
      <alignment horizontal="center" vertical="center"/>
      <protection locked="0"/>
    </xf>
    <xf numFmtId="180" fontId="44" fillId="0" borderId="112" xfId="0" applyNumberFormat="1" applyFont="1" applyBorder="1" applyAlignment="1">
      <alignment horizontal="center" vertical="center"/>
    </xf>
    <xf numFmtId="0" fontId="44" fillId="0" borderId="92" xfId="0" applyFont="1" applyBorder="1" applyAlignment="1">
      <alignment horizontal="left" vertical="center"/>
    </xf>
    <xf numFmtId="0" fontId="44" fillId="0" borderId="44" xfId="0" applyFont="1" applyBorder="1" applyAlignment="1">
      <alignment horizontal="center" vertical="center"/>
    </xf>
    <xf numFmtId="180" fontId="44" fillId="0" borderId="44" xfId="0" applyNumberFormat="1" applyFont="1" applyBorder="1" applyAlignment="1">
      <alignment horizontal="left" vertical="center"/>
    </xf>
    <xf numFmtId="0" fontId="44" fillId="0" borderId="44" xfId="0" applyFont="1" applyBorder="1" applyAlignment="1">
      <alignment horizontal="left" vertical="center"/>
    </xf>
    <xf numFmtId="180" fontId="44" fillId="0" borderId="27" xfId="0" applyNumberFormat="1" applyFont="1" applyBorder="1" applyAlignment="1">
      <alignment vertical="center"/>
    </xf>
    <xf numFmtId="0" fontId="44" fillId="0" borderId="0" xfId="0" applyFont="1" applyAlignment="1" applyProtection="1">
      <alignment vertical="center"/>
      <protection locked="0"/>
    </xf>
    <xf numFmtId="180" fontId="44" fillId="0" borderId="1" xfId="1" applyNumberFormat="1" applyFont="1" applyFill="1" applyBorder="1" applyAlignment="1" applyProtection="1">
      <alignment horizontal="right" vertical="center"/>
    </xf>
    <xf numFmtId="179" fontId="44" fillId="0" borderId="0" xfId="0" applyNumberFormat="1" applyFont="1" applyAlignment="1">
      <alignment vertical="center"/>
    </xf>
    <xf numFmtId="0" fontId="60" fillId="0" borderId="38" xfId="0" applyFont="1" applyBorder="1" applyAlignment="1">
      <alignment vertical="center" wrapText="1"/>
    </xf>
    <xf numFmtId="180" fontId="44" fillId="0" borderId="27" xfId="0" applyNumberFormat="1" applyFont="1" applyBorder="1" applyAlignment="1">
      <alignment horizontal="right" vertical="center"/>
    </xf>
    <xf numFmtId="178" fontId="44" fillId="0" borderId="0" xfId="0" applyNumberFormat="1" applyFont="1" applyAlignment="1">
      <alignment vertical="center"/>
    </xf>
    <xf numFmtId="0" fontId="44" fillId="0" borderId="0" xfId="0" applyFont="1" applyAlignment="1">
      <alignment horizontal="justify" vertical="center"/>
    </xf>
    <xf numFmtId="0" fontId="52" fillId="0" borderId="15" xfId="0" applyFont="1" applyBorder="1" applyAlignment="1">
      <alignment horizontal="center" vertical="center" wrapText="1"/>
    </xf>
    <xf numFmtId="0" fontId="52" fillId="0" borderId="114" xfId="0" applyFont="1" applyBorder="1" applyAlignment="1">
      <alignment horizontal="center" vertical="center" wrapText="1"/>
    </xf>
    <xf numFmtId="180" fontId="44" fillId="0" borderId="117" xfId="0" applyNumberFormat="1" applyFont="1" applyBorder="1" applyAlignment="1" applyProtection="1">
      <alignment horizontal="center" vertical="center"/>
      <protection locked="0"/>
    </xf>
    <xf numFmtId="0" fontId="44" fillId="0" borderId="117" xfId="0" applyFont="1" applyBorder="1" applyAlignment="1" applyProtection="1">
      <alignment horizontal="left" vertical="center"/>
      <protection locked="0"/>
    </xf>
    <xf numFmtId="0" fontId="44" fillId="0" borderId="117" xfId="0" applyFont="1" applyBorder="1" applyAlignment="1" applyProtection="1">
      <alignment horizontal="center" vertical="center"/>
      <protection locked="0"/>
    </xf>
    <xf numFmtId="180" fontId="44" fillId="0" borderId="118" xfId="0" applyNumberFormat="1" applyFont="1" applyBorder="1" applyAlignment="1" applyProtection="1">
      <alignment vertical="center"/>
      <protection locked="0"/>
    </xf>
    <xf numFmtId="180" fontId="44" fillId="0" borderId="118" xfId="0" applyNumberFormat="1" applyFont="1" applyBorder="1" applyAlignment="1" applyProtection="1">
      <alignment horizontal="center" vertical="center"/>
      <protection locked="0"/>
    </xf>
    <xf numFmtId="0" fontId="44" fillId="0" borderId="118" xfId="0" applyFont="1" applyBorder="1" applyAlignment="1" applyProtection="1">
      <alignment horizontal="center" vertical="center"/>
      <protection locked="0"/>
    </xf>
    <xf numFmtId="0" fontId="44" fillId="0" borderId="119" xfId="0" applyFont="1" applyBorder="1" applyAlignment="1">
      <alignment horizontal="left" vertical="center"/>
    </xf>
    <xf numFmtId="0" fontId="44" fillId="0" borderId="120" xfId="0" applyFont="1" applyBorder="1" applyAlignment="1" applyProtection="1">
      <alignment horizontal="center" vertical="center"/>
      <protection locked="0"/>
    </xf>
    <xf numFmtId="180" fontId="44" fillId="0" borderId="4" xfId="0" applyNumberFormat="1" applyFont="1" applyBorder="1" applyAlignment="1">
      <alignment vertical="center"/>
    </xf>
    <xf numFmtId="180" fontId="44" fillId="0" borderId="1" xfId="0" applyNumberFormat="1" applyFont="1" applyBorder="1" applyAlignment="1">
      <alignment vertical="center"/>
    </xf>
    <xf numFmtId="180" fontId="44" fillId="4" borderId="113" xfId="0" applyNumberFormat="1" applyFont="1" applyFill="1" applyBorder="1" applyAlignment="1">
      <alignment horizontal="right" vertical="center"/>
    </xf>
    <xf numFmtId="180" fontId="44" fillId="4" borderId="55" xfId="0" applyNumberFormat="1" applyFont="1" applyFill="1" applyBorder="1" applyAlignment="1">
      <alignment horizontal="right" vertical="center"/>
    </xf>
    <xf numFmtId="180" fontId="44" fillId="4" borderId="18" xfId="0" applyNumberFormat="1" applyFont="1" applyFill="1" applyBorder="1" applyAlignment="1">
      <alignment horizontal="right" vertical="center"/>
    </xf>
    <xf numFmtId="180" fontId="44" fillId="4" borderId="87" xfId="0" applyNumberFormat="1" applyFont="1" applyFill="1" applyBorder="1" applyAlignment="1">
      <alignment horizontal="right" vertical="center"/>
    </xf>
    <xf numFmtId="180" fontId="44" fillId="4" borderId="90" xfId="0" applyNumberFormat="1" applyFont="1" applyFill="1" applyBorder="1" applyAlignment="1">
      <alignment horizontal="right" vertical="center"/>
    </xf>
    <xf numFmtId="180" fontId="44" fillId="4" borderId="115" xfId="0" applyNumberFormat="1" applyFont="1" applyFill="1" applyBorder="1" applyAlignment="1">
      <alignment horizontal="right" vertical="center"/>
    </xf>
    <xf numFmtId="180" fontId="44" fillId="4" borderId="95" xfId="0" applyNumberFormat="1" applyFont="1" applyFill="1" applyBorder="1" applyAlignment="1">
      <alignment horizontal="right" vertical="center"/>
    </xf>
    <xf numFmtId="180" fontId="44" fillId="4" borderId="116" xfId="0" applyNumberFormat="1" applyFont="1" applyFill="1" applyBorder="1" applyAlignment="1">
      <alignment horizontal="right" vertical="center"/>
    </xf>
    <xf numFmtId="180" fontId="44" fillId="4" borderId="84" xfId="0" applyNumberFormat="1" applyFont="1" applyFill="1" applyBorder="1" applyAlignment="1">
      <alignment horizontal="right" vertical="center"/>
    </xf>
    <xf numFmtId="180" fontId="44" fillId="4" borderId="26" xfId="0" applyNumberFormat="1" applyFont="1" applyFill="1" applyBorder="1" applyAlignment="1">
      <alignment vertical="center"/>
    </xf>
    <xf numFmtId="180" fontId="44" fillId="4" borderId="5" xfId="0" applyNumberFormat="1" applyFont="1" applyFill="1" applyBorder="1" applyAlignment="1">
      <alignment vertical="center"/>
    </xf>
    <xf numFmtId="0" fontId="63" fillId="0" borderId="0" xfId="0" applyFont="1" applyAlignment="1" applyProtection="1">
      <alignment vertical="center"/>
      <protection locked="0"/>
    </xf>
    <xf numFmtId="0" fontId="4" fillId="0" borderId="70" xfId="0" applyFont="1" applyBorder="1" applyAlignment="1">
      <alignment horizontal="center" vertical="center" wrapText="1"/>
    </xf>
    <xf numFmtId="0" fontId="22" fillId="0" borderId="94" xfId="0" applyFont="1" applyBorder="1" applyAlignment="1" applyProtection="1">
      <alignment horizontal="left" vertical="center"/>
      <protection locked="0"/>
    </xf>
    <xf numFmtId="42" fontId="35" fillId="0" borderId="96" xfId="0" applyNumberFormat="1" applyFont="1" applyBorder="1" applyAlignment="1" applyProtection="1">
      <alignment horizontal="left" vertical="center"/>
      <protection locked="0"/>
    </xf>
    <xf numFmtId="0" fontId="35" fillId="0" borderId="96" xfId="0" applyFont="1" applyBorder="1" applyAlignment="1" applyProtection="1">
      <alignment horizontal="center" vertical="center"/>
      <protection locked="0"/>
    </xf>
    <xf numFmtId="0" fontId="35" fillId="0" borderId="84" xfId="0" applyFont="1" applyBorder="1" applyAlignment="1" applyProtection="1">
      <alignment horizontal="center"/>
      <protection locked="0"/>
    </xf>
    <xf numFmtId="0" fontId="38" fillId="0" borderId="84" xfId="0" applyFont="1" applyBorder="1" applyAlignment="1" applyProtection="1">
      <alignment horizontal="center"/>
      <protection locked="0"/>
    </xf>
    <xf numFmtId="0" fontId="38" fillId="0" borderId="87" xfId="0" applyFont="1" applyBorder="1" applyAlignment="1" applyProtection="1">
      <alignment horizontal="center"/>
      <protection locked="0"/>
    </xf>
    <xf numFmtId="42" fontId="35" fillId="0" borderId="92" xfId="0" applyNumberFormat="1" applyFont="1" applyBorder="1" applyAlignment="1">
      <alignment horizontal="left" vertical="center"/>
    </xf>
    <xf numFmtId="0" fontId="22" fillId="0" borderId="123" xfId="0" applyFont="1" applyBorder="1" applyAlignment="1" applyProtection="1">
      <alignment horizontal="left" vertical="center"/>
      <protection locked="0"/>
    </xf>
    <xf numFmtId="42" fontId="35" fillId="0" borderId="124" xfId="0" applyNumberFormat="1" applyFont="1" applyBorder="1" applyProtection="1">
      <protection locked="0"/>
    </xf>
    <xf numFmtId="0" fontId="38" fillId="0" borderId="124" xfId="0" applyFont="1" applyBorder="1" applyAlignment="1" applyProtection="1">
      <alignment horizontal="center"/>
      <protection locked="0"/>
    </xf>
    <xf numFmtId="42" fontId="35" fillId="5" borderId="54" xfId="0" applyNumberFormat="1" applyFont="1" applyFill="1" applyBorder="1" applyAlignment="1">
      <alignment horizontal="left" vertical="center"/>
    </xf>
    <xf numFmtId="42" fontId="35" fillId="5" borderId="51" xfId="0" applyNumberFormat="1" applyFont="1" applyFill="1" applyBorder="1" applyAlignment="1">
      <alignment horizontal="left" vertical="center"/>
    </xf>
    <xf numFmtId="42" fontId="35" fillId="5" borderId="52" xfId="0" applyNumberFormat="1" applyFont="1" applyFill="1" applyBorder="1" applyAlignment="1">
      <alignment horizontal="left" vertical="center"/>
    </xf>
    <xf numFmtId="42" fontId="35" fillId="5" borderId="42" xfId="0" applyNumberFormat="1" applyFont="1" applyFill="1" applyBorder="1" applyAlignment="1">
      <alignment horizontal="left" vertical="center"/>
    </xf>
    <xf numFmtId="42" fontId="35" fillId="5" borderId="56" xfId="0" applyNumberFormat="1" applyFont="1" applyFill="1" applyBorder="1" applyAlignment="1">
      <alignment horizontal="left" vertical="center"/>
    </xf>
    <xf numFmtId="42" fontId="35" fillId="5" borderId="50" xfId="0" applyNumberFormat="1" applyFont="1" applyFill="1" applyBorder="1" applyAlignment="1">
      <alignment horizontal="left" vertical="center"/>
    </xf>
    <xf numFmtId="42" fontId="35" fillId="5" borderId="58" xfId="0" applyNumberFormat="1" applyFont="1" applyFill="1" applyBorder="1" applyAlignment="1">
      <alignment horizontal="left" vertical="center"/>
    </xf>
    <xf numFmtId="3" fontId="30" fillId="5" borderId="8" xfId="0" applyNumberFormat="1" applyFont="1" applyFill="1" applyBorder="1" applyAlignment="1">
      <alignment horizontal="center" vertical="center"/>
    </xf>
    <xf numFmtId="0" fontId="3" fillId="5" borderId="13" xfId="0" applyFont="1" applyFill="1" applyBorder="1" applyAlignment="1">
      <alignment horizontal="justify" vertical="center"/>
    </xf>
    <xf numFmtId="42" fontId="5" fillId="5" borderId="15" xfId="0" applyNumberFormat="1" applyFont="1" applyFill="1" applyBorder="1" applyAlignment="1">
      <alignment horizontal="justify" vertical="center"/>
    </xf>
    <xf numFmtId="0" fontId="5" fillId="5" borderId="15" xfId="0" applyFont="1" applyFill="1" applyBorder="1" applyAlignment="1">
      <alignment horizontal="center" vertical="center"/>
    </xf>
    <xf numFmtId="42" fontId="5" fillId="5" borderId="5" xfId="0" applyNumberFormat="1" applyFont="1" applyFill="1" applyBorder="1" applyAlignment="1">
      <alignment horizontal="justify" vertical="center"/>
    </xf>
    <xf numFmtId="0" fontId="35" fillId="5" borderId="85" xfId="0" applyFont="1" applyFill="1" applyBorder="1" applyAlignment="1">
      <alignment horizontal="center"/>
    </xf>
    <xf numFmtId="0" fontId="35" fillId="5" borderId="88" xfId="0" applyFont="1" applyFill="1" applyBorder="1" applyAlignment="1">
      <alignment horizontal="center" vertical="center"/>
    </xf>
    <xf numFmtId="0" fontId="35" fillId="5" borderId="91" xfId="0" applyFont="1" applyFill="1" applyBorder="1" applyAlignment="1">
      <alignment horizontal="center" vertical="center"/>
    </xf>
    <xf numFmtId="0" fontId="35" fillId="5" borderId="44" xfId="0" applyFont="1" applyFill="1" applyBorder="1" applyAlignment="1">
      <alignment horizontal="center" vertical="center"/>
    </xf>
    <xf numFmtId="0" fontId="35" fillId="5" borderId="85" xfId="0" applyFont="1" applyFill="1" applyBorder="1" applyAlignment="1">
      <alignment horizontal="center" vertical="center"/>
    </xf>
    <xf numFmtId="0" fontId="38" fillId="5" borderId="85" xfId="0" applyFont="1" applyFill="1" applyBorder="1" applyAlignment="1">
      <alignment horizontal="center"/>
    </xf>
    <xf numFmtId="0" fontId="38" fillId="5" borderId="88" xfId="0" applyFont="1" applyFill="1" applyBorder="1" applyAlignment="1">
      <alignment horizontal="center"/>
    </xf>
    <xf numFmtId="0" fontId="35" fillId="5" borderId="92" xfId="0" applyFont="1" applyFill="1" applyBorder="1" applyAlignment="1">
      <alignment horizontal="center" vertical="center"/>
    </xf>
    <xf numFmtId="0" fontId="38" fillId="5" borderId="97" xfId="0" applyFont="1" applyFill="1" applyBorder="1" applyAlignment="1">
      <alignment horizontal="center"/>
    </xf>
    <xf numFmtId="0" fontId="35" fillId="5" borderId="98" xfId="0" applyFont="1" applyFill="1" applyBorder="1" applyAlignment="1">
      <alignment horizontal="center" vertical="center"/>
    </xf>
    <xf numFmtId="0" fontId="35" fillId="5" borderId="99" xfId="0" applyFont="1" applyFill="1" applyBorder="1" applyAlignment="1">
      <alignment horizontal="center" vertical="center"/>
    </xf>
    <xf numFmtId="0" fontId="38" fillId="5" borderId="125" xfId="0" applyFont="1" applyFill="1" applyBorder="1" applyAlignment="1">
      <alignment horizontal="center"/>
    </xf>
    <xf numFmtId="0" fontId="38" fillId="5" borderId="126" xfId="0" applyFont="1" applyFill="1" applyBorder="1" applyAlignment="1">
      <alignment horizontal="center"/>
    </xf>
    <xf numFmtId="0" fontId="3" fillId="6" borderId="70" xfId="0" applyFont="1" applyFill="1" applyBorder="1" applyAlignment="1" applyProtection="1">
      <alignment horizontal="left" vertical="center" wrapText="1"/>
      <protection locked="0"/>
    </xf>
    <xf numFmtId="0" fontId="3" fillId="6" borderId="4" xfId="0" applyFont="1" applyFill="1" applyBorder="1" applyAlignment="1" applyProtection="1">
      <alignment horizontal="left" vertical="center" wrapText="1"/>
      <protection locked="0"/>
    </xf>
    <xf numFmtId="0" fontId="18" fillId="0" borderId="0" xfId="0" applyFont="1" applyAlignment="1">
      <alignment horizontal="center" vertical="center"/>
    </xf>
    <xf numFmtId="0" fontId="18" fillId="0" borderId="0" xfId="0" applyFont="1" applyAlignment="1">
      <alignment horizontal="center" vertical="center" wrapText="1"/>
    </xf>
    <xf numFmtId="0" fontId="26" fillId="0" borderId="0" xfId="0" applyFont="1" applyAlignment="1">
      <alignment horizontal="center" vertical="center"/>
    </xf>
    <xf numFmtId="0" fontId="20" fillId="0" borderId="0" xfId="0" applyFont="1" applyAlignment="1">
      <alignment horizontal="center" vertical="center" wrapText="1"/>
    </xf>
    <xf numFmtId="0" fontId="18" fillId="0" borderId="0" xfId="0" applyFont="1" applyAlignment="1">
      <alignment horizontal="left" vertical="center"/>
    </xf>
    <xf numFmtId="0" fontId="18" fillId="0" borderId="43" xfId="0" applyFont="1" applyBorder="1" applyAlignment="1">
      <alignment horizontal="center" vertical="center" shrinkToFit="1"/>
    </xf>
    <xf numFmtId="0" fontId="18" fillId="2" borderId="0" xfId="0" applyFont="1" applyFill="1" applyAlignment="1">
      <alignment horizontal="center" vertical="center" wrapText="1"/>
    </xf>
    <xf numFmtId="0" fontId="18" fillId="0" borderId="53" xfId="0" applyFont="1" applyBorder="1" applyAlignment="1">
      <alignment horizontal="center" vertical="center" shrinkToFit="1"/>
    </xf>
    <xf numFmtId="0" fontId="20" fillId="0" borderId="0" xfId="0" applyFont="1" applyAlignment="1">
      <alignment horizontal="center" vertical="center"/>
    </xf>
    <xf numFmtId="42" fontId="18" fillId="0" borderId="43" xfId="0" applyNumberFormat="1" applyFont="1" applyBorder="1" applyAlignment="1">
      <alignment horizontal="center" vertical="center"/>
    </xf>
    <xf numFmtId="38" fontId="18" fillId="0" borderId="43" xfId="0" applyNumberFormat="1" applyFont="1" applyBorder="1" applyAlignment="1">
      <alignment horizontal="center" vertical="center"/>
    </xf>
    <xf numFmtId="0" fontId="18" fillId="0" borderId="43" xfId="0" applyFont="1" applyBorder="1" applyAlignment="1">
      <alignment horizontal="center" vertical="center"/>
    </xf>
    <xf numFmtId="0" fontId="4" fillId="0" borderId="11"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3" fillId="0" borderId="13"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12"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3" xfId="0" applyFont="1" applyBorder="1" applyAlignment="1">
      <alignment horizontal="center" vertical="center" wrapText="1"/>
    </xf>
    <xf numFmtId="0" fontId="22" fillId="0" borderId="13"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8" xfId="0" applyFont="1" applyBorder="1" applyAlignment="1" applyProtection="1">
      <alignment horizontal="left" vertical="center" wrapText="1"/>
      <protection locked="0"/>
    </xf>
    <xf numFmtId="0" fontId="27" fillId="0" borderId="11" xfId="0" applyFont="1" applyBorder="1" applyAlignment="1" applyProtection="1">
      <alignment horizontal="left" vertical="center"/>
      <protection locked="0"/>
    </xf>
    <xf numFmtId="0" fontId="27" fillId="0" borderId="9" xfId="0" applyFont="1" applyBorder="1" applyAlignment="1" applyProtection="1">
      <alignment horizontal="left" vertical="center"/>
      <protection locked="0"/>
    </xf>
    <xf numFmtId="0" fontId="27" fillId="0" borderId="6" xfId="0" applyFont="1" applyBorder="1" applyAlignment="1" applyProtection="1">
      <alignment horizontal="left" vertical="center"/>
      <protection locked="0"/>
    </xf>
    <xf numFmtId="0" fontId="3" fillId="6" borderId="2" xfId="0" applyFont="1" applyFill="1" applyBorder="1" applyAlignment="1" applyProtection="1">
      <alignment horizontal="center" vertical="center" wrapText="1"/>
      <protection locked="0"/>
    </xf>
    <xf numFmtId="0" fontId="3" fillId="6" borderId="4" xfId="0" applyFont="1" applyFill="1" applyBorder="1" applyAlignment="1" applyProtection="1">
      <alignment horizontal="center" vertical="center" wrapText="1"/>
      <protection locked="0"/>
    </xf>
    <xf numFmtId="0" fontId="22" fillId="0" borderId="71" xfId="0" applyFont="1" applyBorder="1" applyAlignment="1" applyProtection="1">
      <alignment horizontal="left" vertical="center"/>
      <protection locked="0"/>
    </xf>
    <xf numFmtId="0" fontId="22" fillId="0" borderId="72" xfId="0" applyFont="1" applyBorder="1" applyAlignment="1" applyProtection="1">
      <alignment horizontal="left" vertical="center"/>
      <protection locked="0"/>
    </xf>
    <xf numFmtId="0" fontId="22" fillId="0" borderId="73" xfId="0" applyFont="1" applyBorder="1" applyAlignment="1" applyProtection="1">
      <alignment horizontal="left" vertical="center"/>
      <protection locked="0"/>
    </xf>
    <xf numFmtId="0" fontId="23" fillId="0" borderId="15" xfId="0" applyFont="1" applyBorder="1" applyAlignment="1" applyProtection="1">
      <alignment horizontal="left" vertical="center"/>
      <protection locked="0"/>
    </xf>
    <xf numFmtId="0" fontId="23" fillId="0" borderId="5" xfId="0" applyFont="1" applyBorder="1" applyAlignment="1" applyProtection="1">
      <alignment horizontal="left" vertical="center"/>
      <protection locked="0"/>
    </xf>
    <xf numFmtId="0" fontId="43" fillId="0" borderId="10" xfId="0" applyFont="1" applyBorder="1" applyAlignment="1">
      <alignment horizontal="left" vertical="center"/>
    </xf>
    <xf numFmtId="0" fontId="3" fillId="0" borderId="13"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21" fillId="0" borderId="4" xfId="0" applyFont="1" applyBorder="1" applyAlignment="1">
      <alignment horizontal="center" vertical="center" wrapText="1"/>
    </xf>
    <xf numFmtId="0" fontId="22" fillId="0" borderId="13" xfId="0" applyFont="1" applyBorder="1" applyAlignment="1" applyProtection="1">
      <alignment horizontal="left" vertical="center"/>
      <protection locked="0"/>
    </xf>
    <xf numFmtId="0" fontId="22" fillId="0" borderId="10" xfId="0" applyFont="1" applyBorder="1" applyAlignment="1" applyProtection="1">
      <alignment horizontal="left" vertical="center"/>
      <protection locked="0"/>
    </xf>
    <xf numFmtId="0" fontId="22" fillId="0" borderId="8" xfId="0" applyFont="1" applyBorder="1" applyAlignment="1" applyProtection="1">
      <alignment horizontal="left" vertical="center"/>
      <protection locked="0"/>
    </xf>
    <xf numFmtId="0" fontId="27" fillId="0" borderId="16" xfId="0" applyFont="1" applyBorder="1" applyAlignment="1" applyProtection="1">
      <alignment horizontal="left" vertical="top"/>
      <protection locked="0"/>
    </xf>
    <xf numFmtId="0" fontId="27" fillId="0" borderId="17" xfId="0" applyFont="1" applyBorder="1" applyAlignment="1" applyProtection="1">
      <alignment horizontal="left" vertical="top"/>
      <protection locked="0"/>
    </xf>
    <xf numFmtId="0" fontId="27" fillId="0" borderId="18" xfId="0" applyFont="1" applyBorder="1" applyAlignment="1" applyProtection="1">
      <alignment horizontal="left" vertical="top"/>
      <protection locked="0"/>
    </xf>
    <xf numFmtId="0" fontId="22" fillId="0" borderId="16" xfId="0" applyFont="1" applyBorder="1" applyAlignment="1" applyProtection="1">
      <alignment horizontal="left" vertical="center"/>
      <protection locked="0"/>
    </xf>
    <xf numFmtId="0" fontId="22" fillId="0" borderId="17" xfId="0" applyFont="1" applyBorder="1" applyAlignment="1" applyProtection="1">
      <alignment horizontal="left" vertical="center"/>
      <protection locked="0"/>
    </xf>
    <xf numFmtId="0" fontId="22" fillId="0" borderId="18" xfId="0" applyFont="1" applyBorder="1" applyAlignment="1" applyProtection="1">
      <alignment horizontal="left" vertical="center"/>
      <protection locked="0"/>
    </xf>
    <xf numFmtId="0" fontId="22" fillId="0" borderId="12" xfId="0" applyFont="1" applyBorder="1" applyAlignment="1" applyProtection="1">
      <alignment horizontal="left" vertical="center"/>
      <protection locked="0"/>
    </xf>
    <xf numFmtId="0" fontId="22" fillId="0" borderId="0" xfId="0" applyFont="1" applyAlignment="1" applyProtection="1">
      <alignment horizontal="left" vertical="center"/>
      <protection locked="0"/>
    </xf>
    <xf numFmtId="0" fontId="22" fillId="0" borderId="7" xfId="0" applyFont="1" applyBorder="1" applyAlignment="1" applyProtection="1">
      <alignment horizontal="left" vertical="center"/>
      <protection locked="0"/>
    </xf>
    <xf numFmtId="0" fontId="23" fillId="0" borderId="11" xfId="0" applyFont="1" applyBorder="1" applyAlignment="1" applyProtection="1">
      <alignment horizontal="left" vertical="center"/>
      <protection locked="0"/>
    </xf>
    <xf numFmtId="0" fontId="23" fillId="0" borderId="9" xfId="0" applyFont="1" applyBorder="1" applyAlignment="1" applyProtection="1">
      <alignment horizontal="left" vertical="center"/>
      <protection locked="0"/>
    </xf>
    <xf numFmtId="0" fontId="23" fillId="0" borderId="6" xfId="0" applyFont="1" applyBorder="1" applyAlignment="1" applyProtection="1">
      <alignment horizontal="left" vertical="center"/>
      <protection locked="0"/>
    </xf>
    <xf numFmtId="0" fontId="23" fillId="0" borderId="12" xfId="0" applyFont="1" applyBorder="1" applyAlignment="1" applyProtection="1">
      <alignment horizontal="left" vertical="center"/>
      <protection locked="0"/>
    </xf>
    <xf numFmtId="0" fontId="23" fillId="0" borderId="0" xfId="0" applyFont="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6" fillId="0" borderId="0" xfId="0" applyFont="1" applyAlignment="1">
      <alignment horizontal="center" vertical="center"/>
    </xf>
    <xf numFmtId="0" fontId="6" fillId="0" borderId="10" xfId="0" applyFont="1" applyBorder="1" applyAlignment="1" applyProtection="1">
      <alignment horizontal="right" vertical="center"/>
      <protection locked="0"/>
    </xf>
    <xf numFmtId="0" fontId="18" fillId="5" borderId="71" xfId="0" applyFont="1" applyFill="1" applyBorder="1" applyAlignment="1" applyProtection="1">
      <alignment horizontal="center" vertical="center"/>
      <protection locked="0"/>
    </xf>
    <xf numFmtId="0" fontId="18" fillId="5" borderId="73" xfId="0" applyFont="1" applyFill="1" applyBorder="1" applyAlignment="1" applyProtection="1">
      <alignment horizontal="center" vertical="center"/>
      <protection locked="0"/>
    </xf>
    <xf numFmtId="0" fontId="18" fillId="5" borderId="13" xfId="0" applyFont="1" applyFill="1" applyBorder="1" applyAlignment="1" applyProtection="1">
      <alignment horizontal="center" vertical="center" shrinkToFit="1"/>
      <protection locked="0"/>
    </xf>
    <xf numFmtId="0" fontId="18" fillId="5" borderId="10" xfId="0" applyFont="1" applyFill="1" applyBorder="1" applyAlignment="1" applyProtection="1">
      <alignment horizontal="center" vertical="center" shrinkToFit="1"/>
      <protection locked="0"/>
    </xf>
    <xf numFmtId="0" fontId="18" fillId="5" borderId="8" xfId="0" applyFont="1" applyFill="1" applyBorder="1" applyAlignment="1" applyProtection="1">
      <alignment horizontal="center" vertical="center" shrinkToFit="1"/>
      <protection locked="0"/>
    </xf>
    <xf numFmtId="0" fontId="18" fillId="5" borderId="13" xfId="0" applyFont="1" applyFill="1" applyBorder="1" applyAlignment="1" applyProtection="1">
      <alignment horizontal="center" vertical="center"/>
      <protection locked="0"/>
    </xf>
    <xf numFmtId="0" fontId="18" fillId="5" borderId="8" xfId="0" applyFont="1" applyFill="1" applyBorder="1" applyAlignment="1" applyProtection="1">
      <alignment horizontal="center" vertical="center"/>
      <protection locked="0"/>
    </xf>
    <xf numFmtId="0" fontId="18" fillId="0" borderId="71" xfId="0" applyFont="1" applyBorder="1" applyAlignment="1" applyProtection="1">
      <alignment horizontal="center" vertical="center" shrinkToFit="1"/>
      <protection locked="0"/>
    </xf>
    <xf numFmtId="0" fontId="18" fillId="0" borderId="72" xfId="0" applyFont="1" applyBorder="1" applyAlignment="1" applyProtection="1">
      <alignment horizontal="center" vertical="center" shrinkToFit="1"/>
      <protection locked="0"/>
    </xf>
    <xf numFmtId="0" fontId="18" fillId="0" borderId="73" xfId="0" applyFont="1" applyBorder="1" applyAlignment="1" applyProtection="1">
      <alignment horizontal="center" vertical="center" shrinkToFi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3" fillId="0" borderId="13" xfId="0" applyFont="1" applyBorder="1" applyAlignment="1" applyProtection="1">
      <alignment vertical="center"/>
      <protection locked="0"/>
    </xf>
    <xf numFmtId="0" fontId="3" fillId="0" borderId="10" xfId="0" applyFont="1" applyBorder="1" applyAlignment="1" applyProtection="1">
      <alignment vertical="center"/>
      <protection locked="0"/>
    </xf>
    <xf numFmtId="0" fontId="3" fillId="0" borderId="8" xfId="0" applyFont="1" applyBorder="1" applyAlignment="1" applyProtection="1">
      <alignment vertical="center"/>
      <protection locked="0"/>
    </xf>
    <xf numFmtId="0" fontId="18" fillId="0" borderId="11"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18" fillId="0" borderId="8" xfId="0" applyFont="1" applyBorder="1" applyAlignment="1" applyProtection="1">
      <alignment horizontal="center" vertical="center" wrapText="1"/>
      <protection locked="0"/>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0" borderId="21"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18" fillId="0" borderId="71" xfId="0" applyFont="1" applyBorder="1" applyAlignment="1" applyProtection="1">
      <alignment horizontal="left" vertical="top"/>
      <protection locked="0"/>
    </xf>
    <xf numFmtId="0" fontId="18" fillId="0" borderId="72" xfId="0" applyFont="1" applyBorder="1" applyAlignment="1" applyProtection="1">
      <alignment horizontal="left" vertical="top"/>
      <protection locked="0"/>
    </xf>
    <xf numFmtId="0" fontId="18" fillId="0" borderId="73" xfId="0" applyFont="1" applyBorder="1" applyAlignment="1" applyProtection="1">
      <alignment horizontal="left" vertical="top"/>
      <protection locked="0"/>
    </xf>
    <xf numFmtId="0" fontId="18" fillId="0" borderId="16" xfId="0" applyFont="1" applyBorder="1" applyAlignment="1" applyProtection="1">
      <alignment horizontal="center" vertical="center" shrinkToFit="1"/>
      <protection locked="0"/>
    </xf>
    <xf numFmtId="0" fontId="18" fillId="0" borderId="17" xfId="0" applyFont="1" applyBorder="1" applyAlignment="1" applyProtection="1">
      <alignment horizontal="center" vertical="center" shrinkToFit="1"/>
      <protection locked="0"/>
    </xf>
    <xf numFmtId="0" fontId="18" fillId="0" borderId="18" xfId="0" applyFont="1" applyBorder="1" applyAlignment="1" applyProtection="1">
      <alignment horizontal="center" vertical="center" shrinkToFit="1"/>
      <protection locked="0"/>
    </xf>
    <xf numFmtId="0" fontId="18" fillId="0" borderId="12" xfId="0" applyFont="1" applyBorder="1" applyAlignment="1" applyProtection="1">
      <alignment horizontal="center" vertical="center" shrinkToFit="1"/>
      <protection locked="0"/>
    </xf>
    <xf numFmtId="0" fontId="18" fillId="0" borderId="0" xfId="0" applyFont="1" applyAlignment="1" applyProtection="1">
      <alignment horizontal="center" vertical="center" shrinkToFit="1"/>
      <protection locked="0"/>
    </xf>
    <xf numFmtId="0" fontId="18" fillId="0" borderId="7" xfId="0" applyFont="1" applyBorder="1" applyAlignment="1" applyProtection="1">
      <alignment horizontal="center" vertical="center" shrinkToFit="1"/>
      <protection locked="0"/>
    </xf>
    <xf numFmtId="0" fontId="18" fillId="0" borderId="13" xfId="0" applyFont="1" applyBorder="1" applyAlignment="1" applyProtection="1">
      <alignment horizontal="center" vertical="center" shrinkToFit="1"/>
      <protection locked="0"/>
    </xf>
    <xf numFmtId="0" fontId="18" fillId="0" borderId="10" xfId="0" applyFont="1" applyBorder="1" applyAlignment="1" applyProtection="1">
      <alignment horizontal="center" vertical="center" shrinkToFit="1"/>
      <protection locked="0"/>
    </xf>
    <xf numFmtId="0" fontId="18" fillId="0" borderId="8" xfId="0" applyFont="1" applyBorder="1" applyAlignment="1" applyProtection="1">
      <alignment horizontal="center" vertical="center" shrinkToFit="1"/>
      <protection locked="0"/>
    </xf>
    <xf numFmtId="0" fontId="4"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4" fillId="0" borderId="68" xfId="0" applyFont="1" applyBorder="1" applyAlignment="1" applyProtection="1">
      <alignment horizontal="center" vertical="center"/>
      <protection locked="0"/>
    </xf>
    <xf numFmtId="0" fontId="4" fillId="0" borderId="41" xfId="0" applyFont="1" applyBorder="1" applyAlignment="1" applyProtection="1">
      <alignment horizontal="center" vertical="center"/>
      <protection locked="0"/>
    </xf>
    <xf numFmtId="0" fontId="4" fillId="0" borderId="69"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176" fontId="4" fillId="0" borderId="29" xfId="0" applyNumberFormat="1" applyFont="1" applyBorder="1" applyAlignment="1" applyProtection="1">
      <alignment horizontal="center" vertical="center"/>
      <protection locked="0"/>
    </xf>
    <xf numFmtId="176" fontId="4" fillId="0" borderId="30" xfId="0" applyNumberFormat="1" applyFont="1" applyBorder="1" applyAlignment="1" applyProtection="1">
      <alignment horizontal="center" vertical="center"/>
      <protection locked="0"/>
    </xf>
    <xf numFmtId="0" fontId="3" fillId="0" borderId="13" xfId="0" applyFont="1" applyBorder="1" applyAlignment="1" applyProtection="1">
      <alignment horizontal="right" vertical="center"/>
      <protection locked="0"/>
    </xf>
    <xf numFmtId="0" fontId="3" fillId="0" borderId="10" xfId="0" applyFont="1" applyBorder="1" applyAlignment="1" applyProtection="1">
      <alignment horizontal="right" vertical="center"/>
      <protection locked="0"/>
    </xf>
    <xf numFmtId="0" fontId="3" fillId="0" borderId="8" xfId="0" applyFont="1" applyBorder="1" applyAlignment="1" applyProtection="1">
      <alignment horizontal="right"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4" xfId="0" applyFont="1" applyBorder="1" applyAlignment="1">
      <alignment horizontal="center" vertical="center"/>
    </xf>
    <xf numFmtId="0" fontId="3" fillId="0" borderId="5" xfId="0" applyFont="1" applyBorder="1" applyAlignment="1">
      <alignment horizontal="center" vertical="center"/>
    </xf>
    <xf numFmtId="176" fontId="4" fillId="0" borderId="11" xfId="0" applyNumberFormat="1" applyFont="1" applyBorder="1" applyAlignment="1" applyProtection="1">
      <alignment horizontal="center" vertical="center"/>
      <protection locked="0"/>
    </xf>
    <xf numFmtId="176" fontId="4" fillId="0" borderId="6" xfId="0" applyNumberFormat="1" applyFont="1" applyBorder="1" applyAlignment="1" applyProtection="1">
      <alignment horizontal="center" vertical="center"/>
      <protection locked="0"/>
    </xf>
    <xf numFmtId="176" fontId="4" fillId="0" borderId="31" xfId="0" applyNumberFormat="1" applyFont="1" applyBorder="1" applyAlignment="1" applyProtection="1">
      <alignment horizontal="center" vertical="center"/>
      <protection locked="0"/>
    </xf>
    <xf numFmtId="176" fontId="4" fillId="0" borderId="32" xfId="0" applyNumberFormat="1" applyFont="1" applyBorder="1" applyAlignment="1" applyProtection="1">
      <alignment horizontal="center" vertical="center"/>
      <protection locked="0"/>
    </xf>
    <xf numFmtId="0" fontId="3" fillId="0" borderId="9" xfId="0" applyFont="1" applyBorder="1" applyAlignment="1">
      <alignment horizontal="left" vertical="center"/>
    </xf>
    <xf numFmtId="176" fontId="4" fillId="0" borderId="13" xfId="0" applyNumberFormat="1" applyFont="1" applyBorder="1" applyAlignment="1" applyProtection="1">
      <alignment horizontal="center" vertical="center"/>
      <protection locked="0"/>
    </xf>
    <xf numFmtId="176" fontId="4" fillId="0" borderId="8" xfId="0" applyNumberFormat="1" applyFont="1" applyBorder="1" applyAlignment="1" applyProtection="1">
      <alignment horizontal="center" vertical="center"/>
      <protection locked="0"/>
    </xf>
    <xf numFmtId="176" fontId="4" fillId="0" borderId="33" xfId="0" applyNumberFormat="1" applyFont="1" applyBorder="1" applyAlignment="1" applyProtection="1">
      <alignment horizontal="center" vertical="center"/>
      <protection locked="0"/>
    </xf>
    <xf numFmtId="176" fontId="4" fillId="0" borderId="34" xfId="0" applyNumberFormat="1" applyFont="1" applyBorder="1" applyAlignment="1" applyProtection="1">
      <alignment horizontal="center" vertical="center"/>
      <protection locked="0"/>
    </xf>
    <xf numFmtId="0" fontId="3" fillId="0" borderId="1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9"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4" fillId="0" borderId="13" xfId="0" applyFont="1" applyBorder="1" applyAlignment="1">
      <alignment horizontal="center" vertical="center"/>
    </xf>
    <xf numFmtId="0" fontId="4" fillId="0" borderId="8" xfId="0" applyFont="1" applyBorder="1" applyAlignment="1">
      <alignment horizontal="center" vertical="center"/>
    </xf>
    <xf numFmtId="176" fontId="4" fillId="0" borderId="72" xfId="0" applyNumberFormat="1" applyFont="1" applyBorder="1" applyAlignment="1" applyProtection="1">
      <alignment vertical="center"/>
      <protection locked="0"/>
    </xf>
    <xf numFmtId="176" fontId="4" fillId="0" borderId="73" xfId="0" applyNumberFormat="1" applyFont="1" applyBorder="1" applyAlignment="1" applyProtection="1">
      <alignment vertical="center"/>
      <protection locked="0"/>
    </xf>
    <xf numFmtId="176" fontId="4" fillId="0" borderId="103" xfId="0" applyNumberFormat="1" applyFont="1" applyBorder="1" applyAlignment="1" applyProtection="1">
      <alignment vertical="center"/>
      <protection locked="0"/>
    </xf>
    <xf numFmtId="176" fontId="4" fillId="0" borderId="104" xfId="0" applyNumberFormat="1" applyFont="1" applyBorder="1" applyAlignment="1" applyProtection="1">
      <alignment vertical="center"/>
      <protection locked="0"/>
    </xf>
    <xf numFmtId="38" fontId="58" fillId="0" borderId="0" xfId="1" applyFont="1" applyFill="1" applyBorder="1" applyAlignment="1" applyProtection="1">
      <alignment horizontal="center" vertical="center"/>
    </xf>
    <xf numFmtId="0" fontId="58" fillId="0" borderId="14" xfId="0" applyFont="1" applyBorder="1" applyAlignment="1">
      <alignment horizontal="center" vertical="center" wrapText="1"/>
    </xf>
    <xf numFmtId="0" fontId="58" fillId="0" borderId="15" xfId="0" applyFont="1" applyBorder="1" applyAlignment="1">
      <alignment horizontal="center" vertical="center" wrapText="1"/>
    </xf>
    <xf numFmtId="0" fontId="58" fillId="0" borderId="5" xfId="0" applyFont="1" applyBorder="1" applyAlignment="1">
      <alignment horizontal="center" vertical="center" wrapText="1"/>
    </xf>
    <xf numFmtId="38" fontId="58" fillId="0" borderId="14" xfId="1" applyFont="1" applyFill="1" applyBorder="1" applyAlignment="1" applyProtection="1">
      <alignment horizontal="center" vertical="center"/>
    </xf>
    <xf numFmtId="38" fontId="58" fillId="0" borderId="15" xfId="1" applyFont="1" applyFill="1" applyBorder="1" applyAlignment="1" applyProtection="1">
      <alignment horizontal="center" vertical="center"/>
    </xf>
    <xf numFmtId="38" fontId="58" fillId="0" borderId="5" xfId="1" applyFont="1" applyFill="1" applyBorder="1" applyAlignment="1" applyProtection="1">
      <alignment horizontal="center" vertical="center"/>
    </xf>
    <xf numFmtId="0" fontId="46" fillId="0" borderId="0" xfId="0" applyFont="1" applyAlignment="1">
      <alignment horizontal="center" vertical="center"/>
    </xf>
    <xf numFmtId="0" fontId="47" fillId="0" borderId="0" xfId="0" applyFont="1" applyAlignment="1">
      <alignment horizontal="left" vertical="center"/>
    </xf>
    <xf numFmtId="0" fontId="55" fillId="0" borderId="2" xfId="0" applyFont="1" applyBorder="1" applyAlignment="1">
      <alignment horizontal="center" vertical="center" textRotation="255"/>
    </xf>
    <xf numFmtId="0" fontId="55" fillId="0" borderId="3" xfId="0" applyFont="1" applyBorder="1" applyAlignment="1">
      <alignment horizontal="center" vertical="center" textRotation="255"/>
    </xf>
    <xf numFmtId="0" fontId="55" fillId="0" borderId="4" xfId="0" applyFont="1" applyBorder="1" applyAlignment="1">
      <alignment horizontal="center" vertical="center" textRotation="255"/>
    </xf>
    <xf numFmtId="180" fontId="44" fillId="4" borderId="7" xfId="0" applyNumberFormat="1" applyFont="1" applyFill="1" applyBorder="1" applyAlignment="1">
      <alignment horizontal="right" vertical="center"/>
    </xf>
    <xf numFmtId="180" fontId="44" fillId="4" borderId="8" xfId="0" applyNumberFormat="1" applyFont="1" applyFill="1" applyBorder="1" applyAlignment="1">
      <alignment horizontal="right" vertical="center"/>
    </xf>
    <xf numFmtId="180" fontId="44" fillId="4" borderId="6" xfId="0" applyNumberFormat="1" applyFont="1" applyFill="1" applyBorder="1" applyAlignment="1">
      <alignment horizontal="right" vertical="center"/>
    </xf>
    <xf numFmtId="180" fontId="44" fillId="4" borderId="39" xfId="0" applyNumberFormat="1" applyFont="1" applyFill="1" applyBorder="1" applyAlignment="1">
      <alignment horizontal="right" vertical="center"/>
    </xf>
    <xf numFmtId="180" fontId="44" fillId="4" borderId="40" xfId="0" applyNumberFormat="1" applyFont="1" applyFill="1" applyBorder="1" applyAlignment="1">
      <alignment horizontal="right" vertical="center"/>
    </xf>
    <xf numFmtId="0" fontId="52" fillId="0" borderId="14" xfId="0" applyFont="1" applyBorder="1" applyAlignment="1">
      <alignment horizontal="center" vertical="center"/>
    </xf>
    <xf numFmtId="0" fontId="52" fillId="0" borderId="21" xfId="0" applyFont="1" applyBorder="1" applyAlignment="1">
      <alignment horizontal="center" vertical="center"/>
    </xf>
    <xf numFmtId="180" fontId="44" fillId="0" borderId="6" xfId="0" applyNumberFormat="1" applyFont="1" applyBorder="1" applyAlignment="1" applyProtection="1">
      <alignment vertical="center"/>
      <protection locked="0"/>
    </xf>
    <xf numFmtId="180" fontId="44" fillId="0" borderId="7" xfId="0" applyNumberFormat="1" applyFont="1" applyBorder="1" applyAlignment="1" applyProtection="1">
      <alignment vertical="center"/>
      <protection locked="0"/>
    </xf>
    <xf numFmtId="180" fontId="44" fillId="0" borderId="8" xfId="0" applyNumberFormat="1" applyFont="1" applyBorder="1" applyAlignment="1" applyProtection="1">
      <alignment vertical="center"/>
      <protection locked="0"/>
    </xf>
    <xf numFmtId="0" fontId="44" fillId="0" borderId="0" xfId="0" applyFont="1" applyAlignment="1">
      <alignment horizontal="center" vertical="center"/>
    </xf>
    <xf numFmtId="0" fontId="57" fillId="3" borderId="71" xfId="0" applyFont="1" applyFill="1" applyBorder="1" applyAlignment="1">
      <alignment vertical="center"/>
    </xf>
    <xf numFmtId="0" fontId="57" fillId="3" borderId="72" xfId="0" applyFont="1" applyFill="1" applyBorder="1" applyAlignment="1">
      <alignment vertical="center"/>
    </xf>
    <xf numFmtId="0" fontId="57" fillId="3" borderId="73" xfId="0" applyFont="1" applyFill="1" applyBorder="1" applyAlignment="1">
      <alignment vertical="center"/>
    </xf>
    <xf numFmtId="0" fontId="57" fillId="3" borderId="121" xfId="0" applyFont="1" applyFill="1" applyBorder="1" applyAlignment="1">
      <alignment vertical="center"/>
    </xf>
    <xf numFmtId="0" fontId="57" fillId="3" borderId="100" xfId="0" applyFont="1" applyFill="1" applyBorder="1" applyAlignment="1">
      <alignment vertical="center"/>
    </xf>
    <xf numFmtId="0" fontId="57" fillId="3" borderId="122" xfId="0" applyFont="1" applyFill="1" applyBorder="1" applyAlignment="1">
      <alignment vertical="center"/>
    </xf>
    <xf numFmtId="0" fontId="55" fillId="0" borderId="14" xfId="0" applyFont="1" applyBorder="1" applyAlignment="1">
      <alignment horizontal="right" vertical="center"/>
    </xf>
    <xf numFmtId="0" fontId="55" fillId="0" borderId="15" xfId="0" applyFont="1" applyBorder="1" applyAlignment="1">
      <alignment horizontal="right" vertical="center"/>
    </xf>
    <xf numFmtId="0" fontId="55" fillId="0" borderId="21" xfId="0" applyFont="1" applyBorder="1" applyAlignment="1">
      <alignment horizontal="right" vertical="center"/>
    </xf>
    <xf numFmtId="0" fontId="58" fillId="0" borderId="13" xfId="0" applyFont="1" applyBorder="1" applyAlignment="1">
      <alignment horizontal="center" vertical="center" wrapText="1"/>
    </xf>
    <xf numFmtId="0" fontId="58" fillId="0" borderId="10" xfId="0" applyFont="1" applyBorder="1" applyAlignment="1">
      <alignment horizontal="center" vertical="center" wrapText="1"/>
    </xf>
    <xf numFmtId="0" fontId="58" fillId="0" borderId="19" xfId="0" applyFont="1" applyBorder="1" applyAlignment="1">
      <alignment horizontal="center" vertical="center" wrapText="1"/>
    </xf>
    <xf numFmtId="0" fontId="44" fillId="0" borderId="14" xfId="0" applyFont="1" applyBorder="1" applyAlignment="1">
      <alignment horizontal="center" vertical="center"/>
    </xf>
    <xf numFmtId="0" fontId="44" fillId="0" borderId="15" xfId="0" applyFont="1" applyBorder="1" applyAlignment="1">
      <alignment horizontal="center" vertical="center"/>
    </xf>
    <xf numFmtId="0" fontId="44" fillId="0" borderId="5" xfId="0" applyFont="1" applyBorder="1" applyAlignment="1">
      <alignment horizontal="center" vertical="center"/>
    </xf>
    <xf numFmtId="0" fontId="58" fillId="0" borderId="21" xfId="0" applyFont="1" applyBorder="1" applyAlignment="1">
      <alignment horizontal="center" vertical="center" wrapText="1"/>
    </xf>
    <xf numFmtId="0" fontId="61" fillId="0" borderId="11" xfId="0" applyFont="1" applyBorder="1" applyAlignment="1" applyProtection="1">
      <alignment horizontal="center" vertical="center"/>
      <protection locked="0"/>
    </xf>
    <xf numFmtId="0" fontId="61" fillId="0" borderId="9" xfId="0" applyFont="1" applyBorder="1" applyAlignment="1" applyProtection="1">
      <alignment horizontal="center" vertical="center"/>
      <protection locked="0"/>
    </xf>
    <xf numFmtId="0" fontId="61" fillId="0" borderId="6" xfId="0" applyFont="1" applyBorder="1" applyAlignment="1" applyProtection="1">
      <alignment horizontal="center" vertical="center"/>
      <protection locked="0"/>
    </xf>
    <xf numFmtId="0" fontId="61" fillId="0" borderId="12" xfId="0" applyFont="1" applyBorder="1" applyAlignment="1" applyProtection="1">
      <alignment horizontal="center" vertical="center"/>
      <protection locked="0"/>
    </xf>
    <xf numFmtId="0" fontId="61" fillId="0" borderId="0" xfId="0" applyFont="1" applyAlignment="1" applyProtection="1">
      <alignment horizontal="center" vertical="center"/>
      <protection locked="0"/>
    </xf>
    <xf numFmtId="0" fontId="61" fillId="0" borderId="7" xfId="0" applyFont="1" applyBorder="1" applyAlignment="1" applyProtection="1">
      <alignment horizontal="center" vertical="center"/>
      <protection locked="0"/>
    </xf>
    <xf numFmtId="0" fontId="61" fillId="0" borderId="13" xfId="0" applyFont="1" applyBorder="1" applyAlignment="1" applyProtection="1">
      <alignment horizontal="center" vertical="center"/>
      <protection locked="0"/>
    </xf>
    <xf numFmtId="0" fontId="61" fillId="0" borderId="10" xfId="0" applyFont="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0" fontId="47" fillId="0" borderId="11" xfId="0" applyFont="1" applyBorder="1" applyAlignment="1">
      <alignment horizontal="center" vertical="center" textRotation="255" wrapText="1"/>
    </xf>
    <xf numFmtId="0" fontId="47" fillId="0" borderId="12" xfId="0" applyFont="1" applyBorder="1" applyAlignment="1">
      <alignment horizontal="center" vertical="center" textRotation="255" wrapText="1"/>
    </xf>
    <xf numFmtId="0" fontId="47" fillId="0" borderId="13" xfId="0" applyFont="1" applyBorder="1" applyAlignment="1">
      <alignment horizontal="center" vertical="center" textRotation="255" wrapText="1"/>
    </xf>
    <xf numFmtId="3" fontId="35" fillId="5" borderId="3" xfId="0" applyNumberFormat="1" applyFont="1" applyFill="1" applyBorder="1" applyAlignment="1">
      <alignment horizontal="center" vertical="center"/>
    </xf>
    <xf numFmtId="3" fontId="35" fillId="5" borderId="4" xfId="0" applyNumberFormat="1" applyFont="1" applyFill="1" applyBorder="1" applyAlignment="1">
      <alignment horizontal="center" vertical="center"/>
    </xf>
    <xf numFmtId="0" fontId="22" fillId="5" borderId="80" xfId="0" applyFont="1" applyFill="1" applyBorder="1" applyAlignment="1">
      <alignment horizontal="center" vertical="center"/>
    </xf>
    <xf numFmtId="0" fontId="22" fillId="5" borderId="59" xfId="0" applyFont="1" applyFill="1" applyBorder="1" applyAlignment="1">
      <alignment horizontal="center" vertical="center"/>
    </xf>
    <xf numFmtId="42" fontId="35" fillId="5" borderId="79" xfId="0" applyNumberFormat="1" applyFont="1" applyFill="1" applyBorder="1" applyAlignment="1">
      <alignment horizontal="center" vertical="center"/>
    </xf>
    <xf numFmtId="42" fontId="35" fillId="5" borderId="9" xfId="0" applyNumberFormat="1" applyFont="1" applyFill="1" applyBorder="1" applyAlignment="1">
      <alignment horizontal="center" vertical="center"/>
    </xf>
    <xf numFmtId="42" fontId="35" fillId="5" borderId="6" xfId="0" applyNumberFormat="1" applyFont="1" applyFill="1" applyBorder="1" applyAlignment="1">
      <alignment horizontal="center" vertical="center"/>
    </xf>
    <xf numFmtId="42" fontId="35" fillId="5" borderId="60" xfId="0" applyNumberFormat="1" applyFont="1" applyFill="1" applyBorder="1" applyAlignment="1">
      <alignment horizontal="center" vertical="center"/>
    </xf>
    <xf numFmtId="42" fontId="35" fillId="5" borderId="10" xfId="0" applyNumberFormat="1" applyFont="1" applyFill="1" applyBorder="1" applyAlignment="1">
      <alignment horizontal="center" vertical="center"/>
    </xf>
    <xf numFmtId="42" fontId="35" fillId="5" borderId="8" xfId="0" applyNumberFormat="1" applyFont="1" applyFill="1" applyBorder="1" applyAlignment="1">
      <alignment horizontal="center" vertical="center"/>
    </xf>
    <xf numFmtId="0" fontId="35" fillId="5" borderId="2" xfId="0" applyFont="1" applyFill="1" applyBorder="1" applyAlignment="1">
      <alignment horizontal="center" vertical="center"/>
    </xf>
    <xf numFmtId="0" fontId="35" fillId="5" borderId="4" xfId="0" applyFont="1" applyFill="1" applyBorder="1" applyAlignment="1">
      <alignment horizontal="center" vertical="center"/>
    </xf>
    <xf numFmtId="3" fontId="35" fillId="5" borderId="2" xfId="0" applyNumberFormat="1" applyFont="1" applyFill="1" applyBorder="1" applyAlignment="1">
      <alignment horizontal="center" vertical="center"/>
    </xf>
    <xf numFmtId="0" fontId="22" fillId="5" borderId="61" xfId="0" applyFont="1" applyFill="1" applyBorder="1" applyAlignment="1">
      <alignment horizontal="center" vertical="center"/>
    </xf>
    <xf numFmtId="0" fontId="22" fillId="5" borderId="62" xfId="0" applyFont="1" applyFill="1" applyBorder="1" applyAlignment="1">
      <alignment horizontal="center" vertical="center"/>
    </xf>
    <xf numFmtId="0" fontId="22" fillId="5" borderId="81" xfId="0" applyFont="1" applyFill="1" applyBorder="1" applyAlignment="1">
      <alignment horizontal="center" vertical="center"/>
    </xf>
    <xf numFmtId="0" fontId="22" fillId="5" borderId="63" xfId="0" applyFont="1" applyFill="1" applyBorder="1" applyAlignment="1">
      <alignment horizontal="center" vertical="center"/>
    </xf>
    <xf numFmtId="0" fontId="22" fillId="5" borderId="64" xfId="0" applyFont="1" applyFill="1" applyBorder="1" applyAlignment="1">
      <alignment horizontal="center" vertical="center"/>
    </xf>
    <xf numFmtId="0" fontId="22" fillId="5" borderId="82" xfId="0" applyFont="1" applyFill="1" applyBorder="1" applyAlignment="1">
      <alignment horizontal="center" vertical="center"/>
    </xf>
    <xf numFmtId="42" fontId="32" fillId="0" borderId="14" xfId="0" applyNumberFormat="1" applyFont="1" applyBorder="1" applyAlignment="1">
      <alignment horizontal="center" vertical="center"/>
    </xf>
    <xf numFmtId="42" fontId="32" fillId="0" borderId="5" xfId="0" applyNumberFormat="1" applyFont="1" applyBorder="1" applyAlignment="1">
      <alignment horizontal="center" vertical="center"/>
    </xf>
    <xf numFmtId="0" fontId="33" fillId="0" borderId="0" xfId="0" applyFont="1" applyAlignment="1">
      <alignment horizontal="center" vertical="center" wrapText="1"/>
    </xf>
    <xf numFmtId="0" fontId="22" fillId="0" borderId="2" xfId="0" applyFont="1" applyBorder="1" applyAlignment="1">
      <alignment horizontal="center" vertical="center" textRotation="255"/>
    </xf>
    <xf numFmtId="0" fontId="22" fillId="0" borderId="3" xfId="0" applyFont="1" applyBorder="1" applyAlignment="1">
      <alignment horizontal="center" vertical="center" textRotation="255"/>
    </xf>
    <xf numFmtId="0" fontId="22" fillId="0" borderId="4" xfId="0" applyFont="1" applyBorder="1" applyAlignment="1">
      <alignment horizontal="center" vertical="center" textRotation="255"/>
    </xf>
    <xf numFmtId="0" fontId="35" fillId="5" borderId="3" xfId="0" applyFont="1" applyFill="1" applyBorder="1" applyAlignment="1">
      <alignment horizontal="center" vertical="center"/>
    </xf>
    <xf numFmtId="0" fontId="35" fillId="5" borderId="11" xfId="0" applyFont="1" applyFill="1" applyBorder="1" applyAlignment="1">
      <alignment horizontal="center" vertical="center" wrapText="1"/>
    </xf>
    <xf numFmtId="0" fontId="35" fillId="5" borderId="12" xfId="0" applyFont="1" applyFill="1" applyBorder="1" applyAlignment="1">
      <alignment horizontal="center" vertical="center"/>
    </xf>
    <xf numFmtId="0" fontId="35" fillId="5" borderId="13" xfId="0" applyFont="1" applyFill="1" applyBorder="1" applyAlignment="1">
      <alignment horizontal="center" vertical="center"/>
    </xf>
    <xf numFmtId="0" fontId="35" fillId="5" borderId="2" xfId="0" applyFont="1" applyFill="1" applyBorder="1" applyAlignment="1">
      <alignment horizontal="center" vertical="center" wrapText="1"/>
    </xf>
    <xf numFmtId="3" fontId="39" fillId="5" borderId="2" xfId="0" applyNumberFormat="1" applyFont="1" applyFill="1" applyBorder="1" applyAlignment="1">
      <alignment horizontal="center" vertical="center"/>
    </xf>
    <xf numFmtId="3" fontId="39" fillId="5" borderId="4" xfId="0" applyNumberFormat="1" applyFont="1" applyFill="1" applyBorder="1" applyAlignment="1">
      <alignment horizontal="center" vertical="center"/>
    </xf>
    <xf numFmtId="0" fontId="39" fillId="5" borderId="2" xfId="0" applyFont="1" applyFill="1" applyBorder="1" applyAlignment="1">
      <alignment horizontal="center" vertical="center" wrapText="1"/>
    </xf>
    <xf numFmtId="0" fontId="39" fillId="5" borderId="4" xfId="0" applyFont="1" applyFill="1" applyBorder="1" applyAlignment="1">
      <alignment horizontal="center" vertical="center"/>
    </xf>
    <xf numFmtId="0" fontId="35" fillId="5" borderId="58" xfId="0" applyFont="1" applyFill="1" applyBorder="1" applyAlignment="1">
      <alignment horizontal="center" vertical="center"/>
    </xf>
    <xf numFmtId="0" fontId="35" fillId="5" borderId="42" xfId="0" applyFont="1" applyFill="1" applyBorder="1" applyAlignment="1">
      <alignment horizontal="center" vertical="center"/>
    </xf>
    <xf numFmtId="0" fontId="42" fillId="5" borderId="61" xfId="0" applyFont="1" applyFill="1" applyBorder="1" applyAlignment="1">
      <alignment horizontal="center" vertical="center"/>
    </xf>
    <xf numFmtId="0" fontId="42" fillId="5" borderId="62" xfId="0" applyFont="1" applyFill="1" applyBorder="1" applyAlignment="1">
      <alignment horizontal="center" vertical="center"/>
    </xf>
    <xf numFmtId="0" fontId="42" fillId="5" borderId="63" xfId="0" applyFont="1" applyFill="1" applyBorder="1" applyAlignment="1">
      <alignment horizontal="center" vertical="center"/>
    </xf>
    <xf numFmtId="0" fontId="42" fillId="5" borderId="64" xfId="0" applyFont="1" applyFill="1" applyBorder="1" applyAlignment="1">
      <alignment horizontal="center" vertical="center"/>
    </xf>
    <xf numFmtId="0" fontId="30" fillId="5" borderId="14" xfId="0" applyFont="1" applyFill="1" applyBorder="1" applyAlignment="1">
      <alignment horizontal="center" vertical="center"/>
    </xf>
    <xf numFmtId="0" fontId="30" fillId="5" borderId="5" xfId="0" applyFont="1" applyFill="1" applyBorder="1" applyAlignment="1">
      <alignment horizontal="center" vertical="center"/>
    </xf>
    <xf numFmtId="38" fontId="22" fillId="0" borderId="2" xfId="1" applyFont="1" applyFill="1" applyBorder="1" applyAlignment="1">
      <alignment horizontal="center" vertical="center" textRotation="255"/>
    </xf>
    <xf numFmtId="38" fontId="22" fillId="0" borderId="3" xfId="1" applyFont="1" applyFill="1" applyBorder="1" applyAlignment="1">
      <alignment horizontal="center" vertical="center" textRotation="255"/>
    </xf>
    <xf numFmtId="38" fontId="22" fillId="0" borderId="4" xfId="1" applyFont="1" applyFill="1" applyBorder="1" applyAlignment="1">
      <alignment horizontal="center" vertical="center" textRotation="255"/>
    </xf>
    <xf numFmtId="0" fontId="36" fillId="0" borderId="0" xfId="0" applyFont="1" applyAlignment="1">
      <alignment horizontal="center"/>
    </xf>
    <xf numFmtId="0" fontId="12" fillId="0" borderId="43" xfId="0" applyFont="1" applyBorder="1" applyAlignment="1" applyProtection="1">
      <alignment horizontal="center" shrinkToFit="1"/>
      <protection locked="0"/>
    </xf>
    <xf numFmtId="0" fontId="10" fillId="0" borderId="74" xfId="0" applyFont="1" applyBorder="1" applyAlignment="1">
      <alignment horizontal="left" vertical="center" wrapText="1"/>
    </xf>
    <xf numFmtId="0" fontId="10" fillId="0" borderId="75" xfId="0" applyFont="1" applyBorder="1" applyAlignment="1">
      <alignment horizontal="left" vertical="center" wrapText="1"/>
    </xf>
    <xf numFmtId="0" fontId="32" fillId="0" borderId="0" xfId="0" applyFont="1" applyAlignment="1">
      <alignment horizontal="center" vertical="center"/>
    </xf>
    <xf numFmtId="0" fontId="25" fillId="0" borderId="0" xfId="0" applyFont="1" applyAlignment="1">
      <alignment horizontal="left" vertical="top" wrapText="1"/>
    </xf>
    <xf numFmtId="0" fontId="9" fillId="0" borderId="0" xfId="0" applyFont="1" applyAlignment="1">
      <alignment horizontal="left" vertical="center"/>
    </xf>
  </cellXfs>
  <cellStyles count="4">
    <cellStyle name="桁区切り" xfId="1" builtinId="6"/>
    <cellStyle name="通貨" xfId="2" builtinId="7"/>
    <cellStyle name="標準" xfId="0" builtinId="0"/>
    <cellStyle name="標準 2" xfId="3" xr:uid="{37F56836-354C-4BFE-95AB-14C05DC6898D}"/>
  </cellStyles>
  <dxfs count="8">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checked="Checked" lockText="1"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Radio" firstButton="1"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checked="Checked"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Radio" firstButton="1"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checked="Checked" lockText="1"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Radio" firstButton="1"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Radio" checked="Checked"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firstButton="1"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checked="Checked" lockText="1"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firstButton="1"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checked="Checked"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checked="Checked" lockText="1"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Radio" firstButton="1"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checked="Checked" lockText="1"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Radio" firstButton="1"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checked="Checked" lockText="1"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Radio" firstButton="1"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checked="Checked" firstButton="1" fmlaLink="$Q$56" lockText="1" noThreeD="1"/>
</file>

<file path=xl/ctrlProps/ctrlProp150.xml><?xml version="1.0" encoding="utf-8"?>
<formControlPr xmlns="http://schemas.microsoft.com/office/spreadsheetml/2009/9/main" objectType="Radio" checked="Checked"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GBox"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checked="Checked" firstButton="1"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firstButton="1"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firstButton="1"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firstButton="1"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firstButton="1"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firstButton="1"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firstButton="1"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firstButton="1"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checked="Checked"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checked="Checked"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checked="Checked"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checked="Checked"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checked="Checked"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checked="Checked"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firstButton="1"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checked="Checked"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Radio" firstButton="1"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checked="Checked"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firstButton="1"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checked="Checked"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Radio" firstButton="1" lockText="1" noThreeD="1"/>
</file>

<file path=xl/ctrlProps/ctrlProp9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180975</xdr:colOff>
          <xdr:row>49</xdr:row>
          <xdr:rowOff>304800</xdr:rowOff>
        </xdr:from>
        <xdr:to>
          <xdr:col>5</xdr:col>
          <xdr:colOff>295275</xdr:colOff>
          <xdr:row>51</xdr:row>
          <xdr:rowOff>85725</xdr:rowOff>
        </xdr:to>
        <xdr:sp macro="" textlink="">
          <xdr:nvSpPr>
            <xdr:cNvPr id="1031" name="Group Box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49</xdr:row>
          <xdr:rowOff>161925</xdr:rowOff>
        </xdr:from>
        <xdr:to>
          <xdr:col>4</xdr:col>
          <xdr:colOff>2247900</xdr:colOff>
          <xdr:row>50</xdr:row>
          <xdr:rowOff>180975</xdr:rowOff>
        </xdr:to>
        <xdr:sp macro="" textlink="">
          <xdr:nvSpPr>
            <xdr:cNvPr id="1034" name="Group Box 10" hidden="1">
              <a:extLst>
                <a:ext uri="{63B3BB69-23CF-44E3-9099-C40C66FF867C}">
                  <a14:compatExt spid="_x0000_s1034"/>
                </a:ext>
                <a:ext uri="{FF2B5EF4-FFF2-40B4-BE49-F238E27FC236}">
                  <a16:creationId xmlns:a16="http://schemas.microsoft.com/office/drawing/2014/main" id="{00000000-0008-0000-0300-00000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50</xdr:row>
          <xdr:rowOff>161925</xdr:rowOff>
        </xdr:from>
        <xdr:to>
          <xdr:col>4</xdr:col>
          <xdr:colOff>2247900</xdr:colOff>
          <xdr:row>51</xdr:row>
          <xdr:rowOff>180975</xdr:rowOff>
        </xdr:to>
        <xdr:sp macro="" textlink="">
          <xdr:nvSpPr>
            <xdr:cNvPr id="1035" name="Group Box 11" hidden="1">
              <a:extLst>
                <a:ext uri="{63B3BB69-23CF-44E3-9099-C40C66FF867C}">
                  <a14:compatExt spid="_x0000_s1035"/>
                </a:ext>
                <a:ext uri="{FF2B5EF4-FFF2-40B4-BE49-F238E27FC236}">
                  <a16:creationId xmlns:a16="http://schemas.microsoft.com/office/drawing/2014/main" id="{00000000-0008-0000-0300-00000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48</xdr:row>
          <xdr:rowOff>304800</xdr:rowOff>
        </xdr:from>
        <xdr:to>
          <xdr:col>17</xdr:col>
          <xdr:colOff>704850</xdr:colOff>
          <xdr:row>50</xdr:row>
          <xdr:rowOff>95250</xdr:rowOff>
        </xdr:to>
        <xdr:sp macro="" textlink="">
          <xdr:nvSpPr>
            <xdr:cNvPr id="1038" name="Group Box 14" hidden="1">
              <a:extLst>
                <a:ext uri="{63B3BB69-23CF-44E3-9099-C40C66FF867C}">
                  <a14:compatExt spid="_x0000_s1038"/>
                </a:ext>
                <a:ext uri="{FF2B5EF4-FFF2-40B4-BE49-F238E27FC236}">
                  <a16:creationId xmlns:a16="http://schemas.microsoft.com/office/drawing/2014/main" id="{00000000-0008-0000-0300-00000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409575</xdr:colOff>
          <xdr:row>48</xdr:row>
          <xdr:rowOff>161925</xdr:rowOff>
        </xdr:from>
        <xdr:to>
          <xdr:col>15</xdr:col>
          <xdr:colOff>590550</xdr:colOff>
          <xdr:row>49</xdr:row>
          <xdr:rowOff>200025</xdr:rowOff>
        </xdr:to>
        <xdr:sp macro="" textlink="">
          <xdr:nvSpPr>
            <xdr:cNvPr id="1039" name="Group Box 15" hidden="1">
              <a:extLst>
                <a:ext uri="{63B3BB69-23CF-44E3-9099-C40C66FF867C}">
                  <a14:compatExt spid="_x0000_s1039"/>
                </a:ext>
                <a:ext uri="{FF2B5EF4-FFF2-40B4-BE49-F238E27FC236}">
                  <a16:creationId xmlns:a16="http://schemas.microsoft.com/office/drawing/2014/main" id="{00000000-0008-0000-03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409575</xdr:colOff>
          <xdr:row>49</xdr:row>
          <xdr:rowOff>161925</xdr:rowOff>
        </xdr:from>
        <xdr:to>
          <xdr:col>15</xdr:col>
          <xdr:colOff>590550</xdr:colOff>
          <xdr:row>50</xdr:row>
          <xdr:rowOff>180975</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3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49</xdr:row>
          <xdr:rowOff>161925</xdr:rowOff>
        </xdr:from>
        <xdr:to>
          <xdr:col>4</xdr:col>
          <xdr:colOff>2495550</xdr:colOff>
          <xdr:row>50</xdr:row>
          <xdr:rowOff>180975</xdr:rowOff>
        </xdr:to>
        <xdr:sp macro="" textlink="">
          <xdr:nvSpPr>
            <xdr:cNvPr id="1043" name="Group Box 19" hidden="1">
              <a:extLst>
                <a:ext uri="{63B3BB69-23CF-44E3-9099-C40C66FF867C}">
                  <a14:compatExt spid="_x0000_s1043"/>
                </a:ext>
                <a:ext uri="{FF2B5EF4-FFF2-40B4-BE49-F238E27FC236}">
                  <a16:creationId xmlns:a16="http://schemas.microsoft.com/office/drawing/2014/main" id="{00000000-0008-0000-0300-00001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50</xdr:row>
          <xdr:rowOff>161925</xdr:rowOff>
        </xdr:from>
        <xdr:to>
          <xdr:col>4</xdr:col>
          <xdr:colOff>2495550</xdr:colOff>
          <xdr:row>51</xdr:row>
          <xdr:rowOff>180975</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3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54</xdr:row>
          <xdr:rowOff>304800</xdr:rowOff>
        </xdr:from>
        <xdr:to>
          <xdr:col>13</xdr:col>
          <xdr:colOff>352425</xdr:colOff>
          <xdr:row>57</xdr:row>
          <xdr:rowOff>161925</xdr:rowOff>
        </xdr:to>
        <xdr:sp macro="" textlink="">
          <xdr:nvSpPr>
            <xdr:cNvPr id="1045" name="Group Box 21" hidden="1">
              <a:extLst>
                <a:ext uri="{63B3BB69-23CF-44E3-9099-C40C66FF867C}">
                  <a14:compatExt spid="_x0000_s1045"/>
                </a:ext>
                <a:ext uri="{FF2B5EF4-FFF2-40B4-BE49-F238E27FC236}">
                  <a16:creationId xmlns:a16="http://schemas.microsoft.com/office/drawing/2014/main" id="{00000000-0008-0000-0300-00001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54</xdr:row>
          <xdr:rowOff>161925</xdr:rowOff>
        </xdr:from>
        <xdr:to>
          <xdr:col>9</xdr:col>
          <xdr:colOff>323850</xdr:colOff>
          <xdr:row>56</xdr:row>
          <xdr:rowOff>9525</xdr:rowOff>
        </xdr:to>
        <xdr:sp macro="" textlink="">
          <xdr:nvSpPr>
            <xdr:cNvPr id="1046" name="Group Box 22" hidden="1">
              <a:extLst>
                <a:ext uri="{63B3BB69-23CF-44E3-9099-C40C66FF867C}">
                  <a14:compatExt spid="_x0000_s1046"/>
                </a:ext>
                <a:ext uri="{FF2B5EF4-FFF2-40B4-BE49-F238E27FC236}">
                  <a16:creationId xmlns:a16="http://schemas.microsoft.com/office/drawing/2014/main" id="{00000000-0008-0000-0300-00001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55</xdr:row>
          <xdr:rowOff>161925</xdr:rowOff>
        </xdr:from>
        <xdr:to>
          <xdr:col>9</xdr:col>
          <xdr:colOff>323850</xdr:colOff>
          <xdr:row>58</xdr:row>
          <xdr:rowOff>104775</xdr:rowOff>
        </xdr:to>
        <xdr:sp macro="" textlink="">
          <xdr:nvSpPr>
            <xdr:cNvPr id="1047" name="Group Box 23" hidden="1">
              <a:extLst>
                <a:ext uri="{63B3BB69-23CF-44E3-9099-C40C66FF867C}">
                  <a14:compatExt spid="_x0000_s1047"/>
                </a:ext>
                <a:ext uri="{FF2B5EF4-FFF2-40B4-BE49-F238E27FC236}">
                  <a16:creationId xmlns:a16="http://schemas.microsoft.com/office/drawing/2014/main" id="{00000000-0008-0000-0300-00001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52</xdr:row>
          <xdr:rowOff>304800</xdr:rowOff>
        </xdr:from>
        <xdr:to>
          <xdr:col>20</xdr:col>
          <xdr:colOff>247650</xdr:colOff>
          <xdr:row>54</xdr:row>
          <xdr:rowOff>85725</xdr:rowOff>
        </xdr:to>
        <xdr:sp macro="" textlink="">
          <xdr:nvSpPr>
            <xdr:cNvPr id="1048" name="Group Box 24" hidden="1">
              <a:extLst>
                <a:ext uri="{63B3BB69-23CF-44E3-9099-C40C66FF867C}">
                  <a14:compatExt spid="_x0000_s1048"/>
                </a:ext>
                <a:ext uri="{FF2B5EF4-FFF2-40B4-BE49-F238E27FC236}">
                  <a16:creationId xmlns:a16="http://schemas.microsoft.com/office/drawing/2014/main" id="{00000000-0008-0000-0300-00001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52</xdr:row>
          <xdr:rowOff>161925</xdr:rowOff>
        </xdr:from>
        <xdr:to>
          <xdr:col>17</xdr:col>
          <xdr:colOff>161925</xdr:colOff>
          <xdr:row>53</xdr:row>
          <xdr:rowOff>152400</xdr:rowOff>
        </xdr:to>
        <xdr:sp macro="" textlink="">
          <xdr:nvSpPr>
            <xdr:cNvPr id="1049" name="Group Box 25" hidden="1">
              <a:extLst>
                <a:ext uri="{63B3BB69-23CF-44E3-9099-C40C66FF867C}">
                  <a14:compatExt spid="_x0000_s1049"/>
                </a:ext>
                <a:ext uri="{FF2B5EF4-FFF2-40B4-BE49-F238E27FC236}">
                  <a16:creationId xmlns:a16="http://schemas.microsoft.com/office/drawing/2014/main" id="{00000000-0008-0000-0300-00001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54</xdr:row>
          <xdr:rowOff>161925</xdr:rowOff>
        </xdr:from>
        <xdr:to>
          <xdr:col>17</xdr:col>
          <xdr:colOff>161925</xdr:colOff>
          <xdr:row>56</xdr:row>
          <xdr:rowOff>9525</xdr:rowOff>
        </xdr:to>
        <xdr:sp macro="" textlink="">
          <xdr:nvSpPr>
            <xdr:cNvPr id="1050" name="Group Box 26" hidden="1">
              <a:extLst>
                <a:ext uri="{63B3BB69-23CF-44E3-9099-C40C66FF867C}">
                  <a14:compatExt spid="_x0000_s1050"/>
                </a:ext>
                <a:ext uri="{FF2B5EF4-FFF2-40B4-BE49-F238E27FC236}">
                  <a16:creationId xmlns:a16="http://schemas.microsoft.com/office/drawing/2014/main" id="{00000000-0008-0000-0300-00001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381000</xdr:colOff>
          <xdr:row>55</xdr:row>
          <xdr:rowOff>9525</xdr:rowOff>
        </xdr:from>
        <xdr:to>
          <xdr:col>8</xdr:col>
          <xdr:colOff>123825</xdr:colOff>
          <xdr:row>55</xdr:row>
          <xdr:rowOff>409575</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3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55</xdr:row>
          <xdr:rowOff>19050</xdr:rowOff>
        </xdr:from>
        <xdr:to>
          <xdr:col>11</xdr:col>
          <xdr:colOff>409575</xdr:colOff>
          <xdr:row>55</xdr:row>
          <xdr:rowOff>438150</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3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54</xdr:row>
          <xdr:rowOff>161925</xdr:rowOff>
        </xdr:from>
        <xdr:to>
          <xdr:col>10</xdr:col>
          <xdr:colOff>171450</xdr:colOff>
          <xdr:row>56</xdr:row>
          <xdr:rowOff>9525</xdr:rowOff>
        </xdr:to>
        <xdr:sp macro="" textlink="">
          <xdr:nvSpPr>
            <xdr:cNvPr id="1053" name="Group Box 29" hidden="1">
              <a:extLst>
                <a:ext uri="{63B3BB69-23CF-44E3-9099-C40C66FF867C}">
                  <a14:compatExt spid="_x0000_s1053"/>
                </a:ext>
                <a:ext uri="{FF2B5EF4-FFF2-40B4-BE49-F238E27FC236}">
                  <a16:creationId xmlns:a16="http://schemas.microsoft.com/office/drawing/2014/main" id="{00000000-0008-0000-0300-00001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55</xdr:row>
          <xdr:rowOff>161925</xdr:rowOff>
        </xdr:from>
        <xdr:to>
          <xdr:col>10</xdr:col>
          <xdr:colOff>171450</xdr:colOff>
          <xdr:row>58</xdr:row>
          <xdr:rowOff>104775</xdr:rowOff>
        </xdr:to>
        <xdr:sp macro="" textlink="">
          <xdr:nvSpPr>
            <xdr:cNvPr id="1054" name="Group Box 30" hidden="1">
              <a:extLst>
                <a:ext uri="{63B3BB69-23CF-44E3-9099-C40C66FF867C}">
                  <a14:compatExt spid="_x0000_s1054"/>
                </a:ext>
                <a:ext uri="{FF2B5EF4-FFF2-40B4-BE49-F238E27FC236}">
                  <a16:creationId xmlns:a16="http://schemas.microsoft.com/office/drawing/2014/main" id="{00000000-0008-0000-0300-00001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54</xdr:row>
          <xdr:rowOff>161925</xdr:rowOff>
        </xdr:from>
        <xdr:to>
          <xdr:col>17</xdr:col>
          <xdr:colOff>133350</xdr:colOff>
          <xdr:row>55</xdr:row>
          <xdr:rowOff>180975</xdr:rowOff>
        </xdr:to>
        <xdr:sp macro="" textlink="">
          <xdr:nvSpPr>
            <xdr:cNvPr id="1057" name="Group Box 33" hidden="1">
              <a:extLst>
                <a:ext uri="{63B3BB69-23CF-44E3-9099-C40C66FF867C}">
                  <a14:compatExt spid="_x0000_s1057"/>
                </a:ext>
                <a:ext uri="{FF2B5EF4-FFF2-40B4-BE49-F238E27FC236}">
                  <a16:creationId xmlns:a16="http://schemas.microsoft.com/office/drawing/2014/main" id="{00000000-0008-0000-0300-00002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571500</xdr:colOff>
          <xdr:row>13</xdr:row>
          <xdr:rowOff>28575</xdr:rowOff>
        </xdr:from>
        <xdr:to>
          <xdr:col>3</xdr:col>
          <xdr:colOff>809625</xdr:colOff>
          <xdr:row>13</xdr:row>
          <xdr:rowOff>276225</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13</xdr:row>
          <xdr:rowOff>38100</xdr:rowOff>
        </xdr:from>
        <xdr:to>
          <xdr:col>3</xdr:col>
          <xdr:colOff>1924050</xdr:colOff>
          <xdr:row>13</xdr:row>
          <xdr:rowOff>285750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7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28575</xdr:rowOff>
        </xdr:from>
        <xdr:to>
          <xdr:col>3</xdr:col>
          <xdr:colOff>809625</xdr:colOff>
          <xdr:row>14</xdr:row>
          <xdr:rowOff>276225</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7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14</xdr:row>
          <xdr:rowOff>38100</xdr:rowOff>
        </xdr:from>
        <xdr:to>
          <xdr:col>3</xdr:col>
          <xdr:colOff>1924050</xdr:colOff>
          <xdr:row>14</xdr:row>
          <xdr:rowOff>285750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7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28575</xdr:rowOff>
        </xdr:from>
        <xdr:to>
          <xdr:col>3</xdr:col>
          <xdr:colOff>809625</xdr:colOff>
          <xdr:row>15</xdr:row>
          <xdr:rowOff>276225</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7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15</xdr:row>
          <xdr:rowOff>38100</xdr:rowOff>
        </xdr:from>
        <xdr:to>
          <xdr:col>3</xdr:col>
          <xdr:colOff>1924050</xdr:colOff>
          <xdr:row>15</xdr:row>
          <xdr:rowOff>285750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7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28575</xdr:rowOff>
        </xdr:from>
        <xdr:to>
          <xdr:col>3</xdr:col>
          <xdr:colOff>809625</xdr:colOff>
          <xdr:row>16</xdr:row>
          <xdr:rowOff>276225</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7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16</xdr:row>
          <xdr:rowOff>38100</xdr:rowOff>
        </xdr:from>
        <xdr:to>
          <xdr:col>3</xdr:col>
          <xdr:colOff>1924050</xdr:colOff>
          <xdr:row>16</xdr:row>
          <xdr:rowOff>285750</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7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7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7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7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7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7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7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7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064" name="Option Button 16" hidden="1">
              <a:extLst>
                <a:ext uri="{63B3BB69-23CF-44E3-9099-C40C66FF867C}">
                  <a14:compatExt spid="_x0000_s2064"/>
                </a:ext>
                <a:ext uri="{FF2B5EF4-FFF2-40B4-BE49-F238E27FC236}">
                  <a16:creationId xmlns:a16="http://schemas.microsoft.com/office/drawing/2014/main" id="{00000000-0008-0000-07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7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7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12</xdr:row>
          <xdr:rowOff>161925</xdr:rowOff>
        </xdr:from>
        <xdr:to>
          <xdr:col>3</xdr:col>
          <xdr:colOff>2247900</xdr:colOff>
          <xdr:row>14</xdr:row>
          <xdr:rowOff>19050</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7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28575</xdr:rowOff>
        </xdr:from>
        <xdr:to>
          <xdr:col>3</xdr:col>
          <xdr:colOff>809625</xdr:colOff>
          <xdr:row>14</xdr:row>
          <xdr:rowOff>276225</xdr:rowOff>
        </xdr:to>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7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14</xdr:row>
          <xdr:rowOff>38100</xdr:rowOff>
        </xdr:from>
        <xdr:to>
          <xdr:col>3</xdr:col>
          <xdr:colOff>1924050</xdr:colOff>
          <xdr:row>14</xdr:row>
          <xdr:rowOff>285750</xdr:rowOff>
        </xdr:to>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7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13</xdr:row>
          <xdr:rowOff>161925</xdr:rowOff>
        </xdr:from>
        <xdr:to>
          <xdr:col>3</xdr:col>
          <xdr:colOff>2247900</xdr:colOff>
          <xdr:row>14</xdr:row>
          <xdr:rowOff>295275</xdr:rowOff>
        </xdr:to>
        <xdr:sp macro="" textlink="">
          <xdr:nvSpPr>
            <xdr:cNvPr id="2072" name="Group Box 24" hidden="1">
              <a:extLst>
                <a:ext uri="{63B3BB69-23CF-44E3-9099-C40C66FF867C}">
                  <a14:compatExt spid="_x0000_s2072"/>
                </a:ext>
                <a:ext uri="{FF2B5EF4-FFF2-40B4-BE49-F238E27FC236}">
                  <a16:creationId xmlns:a16="http://schemas.microsoft.com/office/drawing/2014/main" id="{00000000-0008-0000-0700-00001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28575</xdr:rowOff>
        </xdr:from>
        <xdr:to>
          <xdr:col>3</xdr:col>
          <xdr:colOff>809625</xdr:colOff>
          <xdr:row>15</xdr:row>
          <xdr:rowOff>276225</xdr:rowOff>
        </xdr:to>
        <xdr:sp macro="" textlink="">
          <xdr:nvSpPr>
            <xdr:cNvPr id="2073" name="Option Button 25" hidden="1">
              <a:extLst>
                <a:ext uri="{63B3BB69-23CF-44E3-9099-C40C66FF867C}">
                  <a14:compatExt spid="_x0000_s2073"/>
                </a:ext>
                <a:ext uri="{FF2B5EF4-FFF2-40B4-BE49-F238E27FC236}">
                  <a16:creationId xmlns:a16="http://schemas.microsoft.com/office/drawing/2014/main" id="{00000000-0008-0000-07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15</xdr:row>
          <xdr:rowOff>38100</xdr:rowOff>
        </xdr:from>
        <xdr:to>
          <xdr:col>3</xdr:col>
          <xdr:colOff>1924050</xdr:colOff>
          <xdr:row>15</xdr:row>
          <xdr:rowOff>285750</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7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14</xdr:row>
          <xdr:rowOff>161925</xdr:rowOff>
        </xdr:from>
        <xdr:to>
          <xdr:col>3</xdr:col>
          <xdr:colOff>2247900</xdr:colOff>
          <xdr:row>15</xdr:row>
          <xdr:rowOff>295275</xdr:rowOff>
        </xdr:to>
        <xdr:sp macro="" textlink="">
          <xdr:nvSpPr>
            <xdr:cNvPr id="2075" name="Group Box 27" hidden="1">
              <a:extLst>
                <a:ext uri="{63B3BB69-23CF-44E3-9099-C40C66FF867C}">
                  <a14:compatExt spid="_x0000_s2075"/>
                </a:ext>
                <a:ext uri="{FF2B5EF4-FFF2-40B4-BE49-F238E27FC236}">
                  <a16:creationId xmlns:a16="http://schemas.microsoft.com/office/drawing/2014/main" id="{00000000-0008-0000-0700-00001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15</xdr:row>
          <xdr:rowOff>161925</xdr:rowOff>
        </xdr:from>
        <xdr:to>
          <xdr:col>3</xdr:col>
          <xdr:colOff>2247900</xdr:colOff>
          <xdr:row>16</xdr:row>
          <xdr:rowOff>295275</xdr:rowOff>
        </xdr:to>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700-00001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28575</xdr:rowOff>
        </xdr:from>
        <xdr:to>
          <xdr:col>3</xdr:col>
          <xdr:colOff>809625</xdr:colOff>
          <xdr:row>16</xdr:row>
          <xdr:rowOff>276225</xdr:rowOff>
        </xdr:to>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7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16</xdr:row>
          <xdr:rowOff>38100</xdr:rowOff>
        </xdr:from>
        <xdr:to>
          <xdr:col>3</xdr:col>
          <xdr:colOff>1924050</xdr:colOff>
          <xdr:row>16</xdr:row>
          <xdr:rowOff>285750</xdr:rowOff>
        </xdr:to>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7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15</xdr:row>
          <xdr:rowOff>161925</xdr:rowOff>
        </xdr:from>
        <xdr:to>
          <xdr:col>3</xdr:col>
          <xdr:colOff>2247900</xdr:colOff>
          <xdr:row>16</xdr:row>
          <xdr:rowOff>295275</xdr:rowOff>
        </xdr:to>
        <xdr:sp macro="" textlink="">
          <xdr:nvSpPr>
            <xdr:cNvPr id="2079" name="Group Box 31" hidden="1">
              <a:extLst>
                <a:ext uri="{63B3BB69-23CF-44E3-9099-C40C66FF867C}">
                  <a14:compatExt spid="_x0000_s2079"/>
                </a:ext>
                <a:ext uri="{FF2B5EF4-FFF2-40B4-BE49-F238E27FC236}">
                  <a16:creationId xmlns:a16="http://schemas.microsoft.com/office/drawing/2014/main" id="{00000000-0008-0000-0700-00001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16</xdr:row>
          <xdr:rowOff>161925</xdr:rowOff>
        </xdr:from>
        <xdr:to>
          <xdr:col>3</xdr:col>
          <xdr:colOff>2247900</xdr:colOff>
          <xdr:row>18</xdr:row>
          <xdr:rowOff>133350</xdr:rowOff>
        </xdr:to>
        <xdr:sp macro="" textlink="">
          <xdr:nvSpPr>
            <xdr:cNvPr id="2080" name="Group Box 32" hidden="1">
              <a:extLst>
                <a:ext uri="{63B3BB69-23CF-44E3-9099-C40C66FF867C}">
                  <a14:compatExt spid="_x0000_s2080"/>
                </a:ext>
                <a:ext uri="{FF2B5EF4-FFF2-40B4-BE49-F238E27FC236}">
                  <a16:creationId xmlns:a16="http://schemas.microsoft.com/office/drawing/2014/main" id="{00000000-0008-0000-0700-00002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81" name="Option Button 33" hidden="1">
              <a:extLst>
                <a:ext uri="{63B3BB69-23CF-44E3-9099-C40C66FF867C}">
                  <a14:compatExt spid="_x0000_s2081"/>
                </a:ext>
                <a:ext uri="{FF2B5EF4-FFF2-40B4-BE49-F238E27FC236}">
                  <a16:creationId xmlns:a16="http://schemas.microsoft.com/office/drawing/2014/main" id="{00000000-0008-0000-07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7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161925</xdr:rowOff>
        </xdr:from>
        <xdr:to>
          <xdr:col>3</xdr:col>
          <xdr:colOff>2247900</xdr:colOff>
          <xdr:row>20</xdr:row>
          <xdr:rowOff>19050</xdr:rowOff>
        </xdr:to>
        <xdr:sp macro="" textlink="">
          <xdr:nvSpPr>
            <xdr:cNvPr id="2083" name="Group Box 35" hidden="1">
              <a:extLst>
                <a:ext uri="{63B3BB69-23CF-44E3-9099-C40C66FF867C}">
                  <a14:compatExt spid="_x0000_s2083"/>
                </a:ext>
                <a:ext uri="{FF2B5EF4-FFF2-40B4-BE49-F238E27FC236}">
                  <a16:creationId xmlns:a16="http://schemas.microsoft.com/office/drawing/2014/main" id="{00000000-0008-0000-0700-00002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7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85" name="Option Button 37" hidden="1">
              <a:extLst>
                <a:ext uri="{63B3BB69-23CF-44E3-9099-C40C66FF867C}">
                  <a14:compatExt spid="_x0000_s2085"/>
                </a:ext>
                <a:ext uri="{FF2B5EF4-FFF2-40B4-BE49-F238E27FC236}">
                  <a16:creationId xmlns:a16="http://schemas.microsoft.com/office/drawing/2014/main" id="{00000000-0008-0000-07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161925</xdr:rowOff>
        </xdr:from>
        <xdr:to>
          <xdr:col>3</xdr:col>
          <xdr:colOff>2247900</xdr:colOff>
          <xdr:row>20</xdr:row>
          <xdr:rowOff>19050</xdr:rowOff>
        </xdr:to>
        <xdr:sp macro="" textlink="">
          <xdr:nvSpPr>
            <xdr:cNvPr id="2086" name="Group Box 38" hidden="1">
              <a:extLst>
                <a:ext uri="{63B3BB69-23CF-44E3-9099-C40C66FF867C}">
                  <a14:compatExt spid="_x0000_s2086"/>
                </a:ext>
                <a:ext uri="{FF2B5EF4-FFF2-40B4-BE49-F238E27FC236}">
                  <a16:creationId xmlns:a16="http://schemas.microsoft.com/office/drawing/2014/main" id="{00000000-0008-0000-0700-00002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87" name="Option Button 39" hidden="1">
              <a:extLst>
                <a:ext uri="{63B3BB69-23CF-44E3-9099-C40C66FF867C}">
                  <a14:compatExt spid="_x0000_s2087"/>
                </a:ext>
                <a:ext uri="{FF2B5EF4-FFF2-40B4-BE49-F238E27FC236}">
                  <a16:creationId xmlns:a16="http://schemas.microsoft.com/office/drawing/2014/main" id="{00000000-0008-0000-07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88" name="Option Button 40" hidden="1">
              <a:extLst>
                <a:ext uri="{63B3BB69-23CF-44E3-9099-C40C66FF867C}">
                  <a14:compatExt spid="_x0000_s2088"/>
                </a:ext>
                <a:ext uri="{FF2B5EF4-FFF2-40B4-BE49-F238E27FC236}">
                  <a16:creationId xmlns:a16="http://schemas.microsoft.com/office/drawing/2014/main" id="{00000000-0008-0000-07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19</xdr:row>
          <xdr:rowOff>161925</xdr:rowOff>
        </xdr:from>
        <xdr:to>
          <xdr:col>3</xdr:col>
          <xdr:colOff>2247900</xdr:colOff>
          <xdr:row>20</xdr:row>
          <xdr:rowOff>295275</xdr:rowOff>
        </xdr:to>
        <xdr:sp macro="" textlink="">
          <xdr:nvSpPr>
            <xdr:cNvPr id="2089" name="Group Box 41" hidden="1">
              <a:extLst>
                <a:ext uri="{63B3BB69-23CF-44E3-9099-C40C66FF867C}">
                  <a14:compatExt spid="_x0000_s2089"/>
                </a:ext>
                <a:ext uri="{FF2B5EF4-FFF2-40B4-BE49-F238E27FC236}">
                  <a16:creationId xmlns:a16="http://schemas.microsoft.com/office/drawing/2014/main" id="{00000000-0008-0000-0700-00002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90" name="Option Button 42" hidden="1">
              <a:extLst>
                <a:ext uri="{63B3BB69-23CF-44E3-9099-C40C66FF867C}">
                  <a14:compatExt spid="_x0000_s2090"/>
                </a:ext>
                <a:ext uri="{FF2B5EF4-FFF2-40B4-BE49-F238E27FC236}">
                  <a16:creationId xmlns:a16="http://schemas.microsoft.com/office/drawing/2014/main" id="{00000000-0008-0000-07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91" name="Option Button 43" hidden="1">
              <a:extLst>
                <a:ext uri="{63B3BB69-23CF-44E3-9099-C40C66FF867C}">
                  <a14:compatExt spid="_x0000_s2091"/>
                </a:ext>
                <a:ext uri="{FF2B5EF4-FFF2-40B4-BE49-F238E27FC236}">
                  <a16:creationId xmlns:a16="http://schemas.microsoft.com/office/drawing/2014/main" id="{00000000-0008-0000-07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19</xdr:row>
          <xdr:rowOff>161925</xdr:rowOff>
        </xdr:from>
        <xdr:to>
          <xdr:col>3</xdr:col>
          <xdr:colOff>2247900</xdr:colOff>
          <xdr:row>20</xdr:row>
          <xdr:rowOff>295275</xdr:rowOff>
        </xdr:to>
        <xdr:sp macro="" textlink="">
          <xdr:nvSpPr>
            <xdr:cNvPr id="2092" name="Group Box 44" hidden="1">
              <a:extLst>
                <a:ext uri="{63B3BB69-23CF-44E3-9099-C40C66FF867C}">
                  <a14:compatExt spid="_x0000_s2092"/>
                </a:ext>
                <a:ext uri="{FF2B5EF4-FFF2-40B4-BE49-F238E27FC236}">
                  <a16:creationId xmlns:a16="http://schemas.microsoft.com/office/drawing/2014/main" id="{00000000-0008-0000-0700-00002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93" name="Option Button 45" hidden="1">
              <a:extLst>
                <a:ext uri="{63B3BB69-23CF-44E3-9099-C40C66FF867C}">
                  <a14:compatExt spid="_x0000_s2093"/>
                </a:ext>
                <a:ext uri="{FF2B5EF4-FFF2-40B4-BE49-F238E27FC236}">
                  <a16:creationId xmlns:a16="http://schemas.microsoft.com/office/drawing/2014/main" id="{00000000-0008-0000-07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94" name="Option Button 46" hidden="1">
              <a:extLst>
                <a:ext uri="{63B3BB69-23CF-44E3-9099-C40C66FF867C}">
                  <a14:compatExt spid="_x0000_s2094"/>
                </a:ext>
                <a:ext uri="{FF2B5EF4-FFF2-40B4-BE49-F238E27FC236}">
                  <a16:creationId xmlns:a16="http://schemas.microsoft.com/office/drawing/2014/main" id="{00000000-0008-0000-07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21</xdr:row>
          <xdr:rowOff>161925</xdr:rowOff>
        </xdr:from>
        <xdr:to>
          <xdr:col>3</xdr:col>
          <xdr:colOff>2247900</xdr:colOff>
          <xdr:row>23</xdr:row>
          <xdr:rowOff>19050</xdr:rowOff>
        </xdr:to>
        <xdr:sp macro="" textlink="">
          <xdr:nvSpPr>
            <xdr:cNvPr id="2095" name="Group Box 47" hidden="1">
              <a:extLst>
                <a:ext uri="{63B3BB69-23CF-44E3-9099-C40C66FF867C}">
                  <a14:compatExt spid="_x0000_s2095"/>
                </a:ext>
                <a:ext uri="{FF2B5EF4-FFF2-40B4-BE49-F238E27FC236}">
                  <a16:creationId xmlns:a16="http://schemas.microsoft.com/office/drawing/2014/main" id="{00000000-0008-0000-0700-00002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96" name="Option Button 48" hidden="1">
              <a:extLst>
                <a:ext uri="{63B3BB69-23CF-44E3-9099-C40C66FF867C}">
                  <a14:compatExt spid="_x0000_s2096"/>
                </a:ext>
                <a:ext uri="{FF2B5EF4-FFF2-40B4-BE49-F238E27FC236}">
                  <a16:creationId xmlns:a16="http://schemas.microsoft.com/office/drawing/2014/main" id="{00000000-0008-0000-07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97" name="Option Button 49" hidden="1">
              <a:extLst>
                <a:ext uri="{63B3BB69-23CF-44E3-9099-C40C66FF867C}">
                  <a14:compatExt spid="_x0000_s2097"/>
                </a:ext>
                <a:ext uri="{FF2B5EF4-FFF2-40B4-BE49-F238E27FC236}">
                  <a16:creationId xmlns:a16="http://schemas.microsoft.com/office/drawing/2014/main" id="{00000000-0008-0000-07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21</xdr:row>
          <xdr:rowOff>161925</xdr:rowOff>
        </xdr:from>
        <xdr:to>
          <xdr:col>3</xdr:col>
          <xdr:colOff>2247900</xdr:colOff>
          <xdr:row>23</xdr:row>
          <xdr:rowOff>19050</xdr:rowOff>
        </xdr:to>
        <xdr:sp macro="" textlink="">
          <xdr:nvSpPr>
            <xdr:cNvPr id="2098" name="Group Box 50" hidden="1">
              <a:extLst>
                <a:ext uri="{63B3BB69-23CF-44E3-9099-C40C66FF867C}">
                  <a14:compatExt spid="_x0000_s2098"/>
                </a:ext>
                <a:ext uri="{FF2B5EF4-FFF2-40B4-BE49-F238E27FC236}">
                  <a16:creationId xmlns:a16="http://schemas.microsoft.com/office/drawing/2014/main" id="{00000000-0008-0000-0700-00003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7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7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161925</xdr:rowOff>
        </xdr:from>
        <xdr:to>
          <xdr:col>3</xdr:col>
          <xdr:colOff>2247900</xdr:colOff>
          <xdr:row>23</xdr:row>
          <xdr:rowOff>295275</xdr:rowOff>
        </xdr:to>
        <xdr:sp macro="" textlink="">
          <xdr:nvSpPr>
            <xdr:cNvPr id="2101" name="Group Box 53" hidden="1">
              <a:extLst>
                <a:ext uri="{63B3BB69-23CF-44E3-9099-C40C66FF867C}">
                  <a14:compatExt spid="_x0000_s2101"/>
                </a:ext>
                <a:ext uri="{FF2B5EF4-FFF2-40B4-BE49-F238E27FC236}">
                  <a16:creationId xmlns:a16="http://schemas.microsoft.com/office/drawing/2014/main" id="{00000000-0008-0000-0700-00003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102" name="Option Button 54" hidden="1">
              <a:extLst>
                <a:ext uri="{63B3BB69-23CF-44E3-9099-C40C66FF867C}">
                  <a14:compatExt spid="_x0000_s2102"/>
                </a:ext>
                <a:ext uri="{FF2B5EF4-FFF2-40B4-BE49-F238E27FC236}">
                  <a16:creationId xmlns:a16="http://schemas.microsoft.com/office/drawing/2014/main" id="{00000000-0008-0000-07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7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161925</xdr:rowOff>
        </xdr:from>
        <xdr:to>
          <xdr:col>3</xdr:col>
          <xdr:colOff>2247900</xdr:colOff>
          <xdr:row>23</xdr:row>
          <xdr:rowOff>295275</xdr:rowOff>
        </xdr:to>
        <xdr:sp macro="" textlink="">
          <xdr:nvSpPr>
            <xdr:cNvPr id="2104" name="Group Box 56" hidden="1">
              <a:extLst>
                <a:ext uri="{63B3BB69-23CF-44E3-9099-C40C66FF867C}">
                  <a14:compatExt spid="_x0000_s2104"/>
                </a:ext>
                <a:ext uri="{FF2B5EF4-FFF2-40B4-BE49-F238E27FC236}">
                  <a16:creationId xmlns:a16="http://schemas.microsoft.com/office/drawing/2014/main" id="{00000000-0008-0000-0700-00003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7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106" name="Option Button 58" hidden="1">
              <a:extLst>
                <a:ext uri="{63B3BB69-23CF-44E3-9099-C40C66FF867C}">
                  <a14:compatExt spid="_x0000_s2106"/>
                </a:ext>
                <a:ext uri="{FF2B5EF4-FFF2-40B4-BE49-F238E27FC236}">
                  <a16:creationId xmlns:a16="http://schemas.microsoft.com/office/drawing/2014/main" id="{00000000-0008-0000-07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23</xdr:row>
          <xdr:rowOff>161925</xdr:rowOff>
        </xdr:from>
        <xdr:to>
          <xdr:col>3</xdr:col>
          <xdr:colOff>2247900</xdr:colOff>
          <xdr:row>24</xdr:row>
          <xdr:rowOff>295275</xdr:rowOff>
        </xdr:to>
        <xdr:sp macro="" textlink="">
          <xdr:nvSpPr>
            <xdr:cNvPr id="2107" name="Group Box 59" hidden="1">
              <a:extLst>
                <a:ext uri="{63B3BB69-23CF-44E3-9099-C40C66FF867C}">
                  <a14:compatExt spid="_x0000_s2107"/>
                </a:ext>
                <a:ext uri="{FF2B5EF4-FFF2-40B4-BE49-F238E27FC236}">
                  <a16:creationId xmlns:a16="http://schemas.microsoft.com/office/drawing/2014/main" id="{00000000-0008-0000-0700-00003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108" name="Option Button 60" hidden="1">
              <a:extLst>
                <a:ext uri="{63B3BB69-23CF-44E3-9099-C40C66FF867C}">
                  <a14:compatExt spid="_x0000_s2108"/>
                </a:ext>
                <a:ext uri="{FF2B5EF4-FFF2-40B4-BE49-F238E27FC236}">
                  <a16:creationId xmlns:a16="http://schemas.microsoft.com/office/drawing/2014/main" id="{00000000-0008-0000-07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109" name="Option Button 61" hidden="1">
              <a:extLst>
                <a:ext uri="{63B3BB69-23CF-44E3-9099-C40C66FF867C}">
                  <a14:compatExt spid="_x0000_s2109"/>
                </a:ext>
                <a:ext uri="{FF2B5EF4-FFF2-40B4-BE49-F238E27FC236}">
                  <a16:creationId xmlns:a16="http://schemas.microsoft.com/office/drawing/2014/main" id="{00000000-0008-0000-07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23</xdr:row>
          <xdr:rowOff>161925</xdr:rowOff>
        </xdr:from>
        <xdr:to>
          <xdr:col>3</xdr:col>
          <xdr:colOff>2247900</xdr:colOff>
          <xdr:row>24</xdr:row>
          <xdr:rowOff>295275</xdr:rowOff>
        </xdr:to>
        <xdr:sp macro="" textlink="">
          <xdr:nvSpPr>
            <xdr:cNvPr id="2110" name="Group Box 62" hidden="1">
              <a:extLst>
                <a:ext uri="{63B3BB69-23CF-44E3-9099-C40C66FF867C}">
                  <a14:compatExt spid="_x0000_s2110"/>
                </a:ext>
                <a:ext uri="{FF2B5EF4-FFF2-40B4-BE49-F238E27FC236}">
                  <a16:creationId xmlns:a16="http://schemas.microsoft.com/office/drawing/2014/main" id="{00000000-0008-0000-0700-00003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28575</xdr:rowOff>
        </xdr:from>
        <xdr:to>
          <xdr:col>3</xdr:col>
          <xdr:colOff>809625</xdr:colOff>
          <xdr:row>26</xdr:row>
          <xdr:rowOff>276225</xdr:rowOff>
        </xdr:to>
        <xdr:sp macro="" textlink="">
          <xdr:nvSpPr>
            <xdr:cNvPr id="2111" name="Option Button 63" hidden="1">
              <a:extLst>
                <a:ext uri="{63B3BB69-23CF-44E3-9099-C40C66FF867C}">
                  <a14:compatExt spid="_x0000_s2111"/>
                </a:ext>
                <a:ext uri="{FF2B5EF4-FFF2-40B4-BE49-F238E27FC236}">
                  <a16:creationId xmlns:a16="http://schemas.microsoft.com/office/drawing/2014/main" id="{00000000-0008-0000-07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26</xdr:row>
          <xdr:rowOff>38100</xdr:rowOff>
        </xdr:from>
        <xdr:to>
          <xdr:col>3</xdr:col>
          <xdr:colOff>1924050</xdr:colOff>
          <xdr:row>26</xdr:row>
          <xdr:rowOff>285750</xdr:rowOff>
        </xdr:to>
        <xdr:sp macro="" textlink="">
          <xdr:nvSpPr>
            <xdr:cNvPr id="2112" name="Option Button 64" hidden="1">
              <a:extLst>
                <a:ext uri="{63B3BB69-23CF-44E3-9099-C40C66FF867C}">
                  <a14:compatExt spid="_x0000_s2112"/>
                </a:ext>
                <a:ext uri="{FF2B5EF4-FFF2-40B4-BE49-F238E27FC236}">
                  <a16:creationId xmlns:a16="http://schemas.microsoft.com/office/drawing/2014/main" id="{00000000-0008-0000-07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25</xdr:row>
          <xdr:rowOff>161925</xdr:rowOff>
        </xdr:from>
        <xdr:to>
          <xdr:col>3</xdr:col>
          <xdr:colOff>2247900</xdr:colOff>
          <xdr:row>27</xdr:row>
          <xdr:rowOff>19050</xdr:rowOff>
        </xdr:to>
        <xdr:sp macro="" textlink="">
          <xdr:nvSpPr>
            <xdr:cNvPr id="2113" name="Group Box 65" hidden="1">
              <a:extLst>
                <a:ext uri="{63B3BB69-23CF-44E3-9099-C40C66FF867C}">
                  <a14:compatExt spid="_x0000_s2113"/>
                </a:ext>
                <a:ext uri="{FF2B5EF4-FFF2-40B4-BE49-F238E27FC236}">
                  <a16:creationId xmlns:a16="http://schemas.microsoft.com/office/drawing/2014/main" id="{00000000-0008-0000-0700-00004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28575</xdr:rowOff>
        </xdr:from>
        <xdr:to>
          <xdr:col>3</xdr:col>
          <xdr:colOff>809625</xdr:colOff>
          <xdr:row>26</xdr:row>
          <xdr:rowOff>276225</xdr:rowOff>
        </xdr:to>
        <xdr:sp macro="" textlink="">
          <xdr:nvSpPr>
            <xdr:cNvPr id="2114" name="Option Button 66" hidden="1">
              <a:extLst>
                <a:ext uri="{63B3BB69-23CF-44E3-9099-C40C66FF867C}">
                  <a14:compatExt spid="_x0000_s2114"/>
                </a:ext>
                <a:ext uri="{FF2B5EF4-FFF2-40B4-BE49-F238E27FC236}">
                  <a16:creationId xmlns:a16="http://schemas.microsoft.com/office/drawing/2014/main" id="{00000000-0008-0000-07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26</xdr:row>
          <xdr:rowOff>38100</xdr:rowOff>
        </xdr:from>
        <xdr:to>
          <xdr:col>3</xdr:col>
          <xdr:colOff>1924050</xdr:colOff>
          <xdr:row>26</xdr:row>
          <xdr:rowOff>285750</xdr:rowOff>
        </xdr:to>
        <xdr:sp macro="" textlink="">
          <xdr:nvSpPr>
            <xdr:cNvPr id="2115" name="Option Button 67" hidden="1">
              <a:extLst>
                <a:ext uri="{63B3BB69-23CF-44E3-9099-C40C66FF867C}">
                  <a14:compatExt spid="_x0000_s2115"/>
                </a:ext>
                <a:ext uri="{FF2B5EF4-FFF2-40B4-BE49-F238E27FC236}">
                  <a16:creationId xmlns:a16="http://schemas.microsoft.com/office/drawing/2014/main" id="{00000000-0008-0000-07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25</xdr:row>
          <xdr:rowOff>161925</xdr:rowOff>
        </xdr:from>
        <xdr:to>
          <xdr:col>3</xdr:col>
          <xdr:colOff>2247900</xdr:colOff>
          <xdr:row>27</xdr:row>
          <xdr:rowOff>19050</xdr:rowOff>
        </xdr:to>
        <xdr:sp macro="" textlink="">
          <xdr:nvSpPr>
            <xdr:cNvPr id="2116" name="Group Box 68" hidden="1">
              <a:extLst>
                <a:ext uri="{63B3BB69-23CF-44E3-9099-C40C66FF867C}">
                  <a14:compatExt spid="_x0000_s2116"/>
                </a:ext>
                <a:ext uri="{FF2B5EF4-FFF2-40B4-BE49-F238E27FC236}">
                  <a16:creationId xmlns:a16="http://schemas.microsoft.com/office/drawing/2014/main" id="{00000000-0008-0000-0700-00004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28575</xdr:rowOff>
        </xdr:from>
        <xdr:to>
          <xdr:col>3</xdr:col>
          <xdr:colOff>809625</xdr:colOff>
          <xdr:row>27</xdr:row>
          <xdr:rowOff>276225</xdr:rowOff>
        </xdr:to>
        <xdr:sp macro="" textlink="">
          <xdr:nvSpPr>
            <xdr:cNvPr id="2117" name="Option Button 69" hidden="1">
              <a:extLst>
                <a:ext uri="{63B3BB69-23CF-44E3-9099-C40C66FF867C}">
                  <a14:compatExt spid="_x0000_s2117"/>
                </a:ext>
                <a:ext uri="{FF2B5EF4-FFF2-40B4-BE49-F238E27FC236}">
                  <a16:creationId xmlns:a16="http://schemas.microsoft.com/office/drawing/2014/main" id="{00000000-0008-0000-07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27</xdr:row>
          <xdr:rowOff>38100</xdr:rowOff>
        </xdr:from>
        <xdr:to>
          <xdr:col>3</xdr:col>
          <xdr:colOff>1924050</xdr:colOff>
          <xdr:row>27</xdr:row>
          <xdr:rowOff>285750</xdr:rowOff>
        </xdr:to>
        <xdr:sp macro="" textlink="">
          <xdr:nvSpPr>
            <xdr:cNvPr id="2118" name="Option Button 70" hidden="1">
              <a:extLst>
                <a:ext uri="{63B3BB69-23CF-44E3-9099-C40C66FF867C}">
                  <a14:compatExt spid="_x0000_s2118"/>
                </a:ext>
                <a:ext uri="{FF2B5EF4-FFF2-40B4-BE49-F238E27FC236}">
                  <a16:creationId xmlns:a16="http://schemas.microsoft.com/office/drawing/2014/main" id="{00000000-0008-0000-07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26</xdr:row>
          <xdr:rowOff>161925</xdr:rowOff>
        </xdr:from>
        <xdr:to>
          <xdr:col>3</xdr:col>
          <xdr:colOff>2247900</xdr:colOff>
          <xdr:row>27</xdr:row>
          <xdr:rowOff>295275</xdr:rowOff>
        </xdr:to>
        <xdr:sp macro="" textlink="">
          <xdr:nvSpPr>
            <xdr:cNvPr id="2119" name="Group Box 71" hidden="1">
              <a:extLst>
                <a:ext uri="{63B3BB69-23CF-44E3-9099-C40C66FF867C}">
                  <a14:compatExt spid="_x0000_s2119"/>
                </a:ext>
                <a:ext uri="{FF2B5EF4-FFF2-40B4-BE49-F238E27FC236}">
                  <a16:creationId xmlns:a16="http://schemas.microsoft.com/office/drawing/2014/main" id="{00000000-0008-0000-0700-00004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28575</xdr:rowOff>
        </xdr:from>
        <xdr:to>
          <xdr:col>3</xdr:col>
          <xdr:colOff>809625</xdr:colOff>
          <xdr:row>27</xdr:row>
          <xdr:rowOff>276225</xdr:rowOff>
        </xdr:to>
        <xdr:sp macro="" textlink="">
          <xdr:nvSpPr>
            <xdr:cNvPr id="2120" name="Option Button 72" hidden="1">
              <a:extLst>
                <a:ext uri="{63B3BB69-23CF-44E3-9099-C40C66FF867C}">
                  <a14:compatExt spid="_x0000_s2120"/>
                </a:ext>
                <a:ext uri="{FF2B5EF4-FFF2-40B4-BE49-F238E27FC236}">
                  <a16:creationId xmlns:a16="http://schemas.microsoft.com/office/drawing/2014/main" id="{00000000-0008-0000-07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27</xdr:row>
          <xdr:rowOff>38100</xdr:rowOff>
        </xdr:from>
        <xdr:to>
          <xdr:col>3</xdr:col>
          <xdr:colOff>1924050</xdr:colOff>
          <xdr:row>27</xdr:row>
          <xdr:rowOff>285750</xdr:rowOff>
        </xdr:to>
        <xdr:sp macro="" textlink="">
          <xdr:nvSpPr>
            <xdr:cNvPr id="2121" name="Option Button 73" hidden="1">
              <a:extLst>
                <a:ext uri="{63B3BB69-23CF-44E3-9099-C40C66FF867C}">
                  <a14:compatExt spid="_x0000_s2121"/>
                </a:ext>
                <a:ext uri="{FF2B5EF4-FFF2-40B4-BE49-F238E27FC236}">
                  <a16:creationId xmlns:a16="http://schemas.microsoft.com/office/drawing/2014/main" id="{00000000-0008-0000-07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26</xdr:row>
          <xdr:rowOff>161925</xdr:rowOff>
        </xdr:from>
        <xdr:to>
          <xdr:col>3</xdr:col>
          <xdr:colOff>2247900</xdr:colOff>
          <xdr:row>27</xdr:row>
          <xdr:rowOff>295275</xdr:rowOff>
        </xdr:to>
        <xdr:sp macro="" textlink="">
          <xdr:nvSpPr>
            <xdr:cNvPr id="2122" name="Group Box 74" hidden="1">
              <a:extLst>
                <a:ext uri="{63B3BB69-23CF-44E3-9099-C40C66FF867C}">
                  <a14:compatExt spid="_x0000_s2122"/>
                </a:ext>
                <a:ext uri="{FF2B5EF4-FFF2-40B4-BE49-F238E27FC236}">
                  <a16:creationId xmlns:a16="http://schemas.microsoft.com/office/drawing/2014/main" id="{00000000-0008-0000-0700-00004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28575</xdr:rowOff>
        </xdr:from>
        <xdr:to>
          <xdr:col>3</xdr:col>
          <xdr:colOff>809625</xdr:colOff>
          <xdr:row>28</xdr:row>
          <xdr:rowOff>276225</xdr:rowOff>
        </xdr:to>
        <xdr:sp macro="" textlink="">
          <xdr:nvSpPr>
            <xdr:cNvPr id="2123" name="Option Button 75" hidden="1">
              <a:extLst>
                <a:ext uri="{63B3BB69-23CF-44E3-9099-C40C66FF867C}">
                  <a14:compatExt spid="_x0000_s2123"/>
                </a:ext>
                <a:ext uri="{FF2B5EF4-FFF2-40B4-BE49-F238E27FC236}">
                  <a16:creationId xmlns:a16="http://schemas.microsoft.com/office/drawing/2014/main" id="{00000000-0008-0000-07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28</xdr:row>
          <xdr:rowOff>38100</xdr:rowOff>
        </xdr:from>
        <xdr:to>
          <xdr:col>3</xdr:col>
          <xdr:colOff>1924050</xdr:colOff>
          <xdr:row>28</xdr:row>
          <xdr:rowOff>285750</xdr:rowOff>
        </xdr:to>
        <xdr:sp macro="" textlink="">
          <xdr:nvSpPr>
            <xdr:cNvPr id="2124" name="Option Button 76" hidden="1">
              <a:extLst>
                <a:ext uri="{63B3BB69-23CF-44E3-9099-C40C66FF867C}">
                  <a14:compatExt spid="_x0000_s2124"/>
                </a:ext>
                <a:ext uri="{FF2B5EF4-FFF2-40B4-BE49-F238E27FC236}">
                  <a16:creationId xmlns:a16="http://schemas.microsoft.com/office/drawing/2014/main" id="{00000000-0008-0000-07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27</xdr:row>
          <xdr:rowOff>161925</xdr:rowOff>
        </xdr:from>
        <xdr:to>
          <xdr:col>3</xdr:col>
          <xdr:colOff>2247900</xdr:colOff>
          <xdr:row>28</xdr:row>
          <xdr:rowOff>295275</xdr:rowOff>
        </xdr:to>
        <xdr:sp macro="" textlink="">
          <xdr:nvSpPr>
            <xdr:cNvPr id="2125" name="Group Box 77" hidden="1">
              <a:extLst>
                <a:ext uri="{63B3BB69-23CF-44E3-9099-C40C66FF867C}">
                  <a14:compatExt spid="_x0000_s2125"/>
                </a:ext>
                <a:ext uri="{FF2B5EF4-FFF2-40B4-BE49-F238E27FC236}">
                  <a16:creationId xmlns:a16="http://schemas.microsoft.com/office/drawing/2014/main" id="{00000000-0008-0000-0700-00004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28575</xdr:rowOff>
        </xdr:from>
        <xdr:to>
          <xdr:col>3</xdr:col>
          <xdr:colOff>809625</xdr:colOff>
          <xdr:row>28</xdr:row>
          <xdr:rowOff>276225</xdr:rowOff>
        </xdr:to>
        <xdr:sp macro="" textlink="">
          <xdr:nvSpPr>
            <xdr:cNvPr id="2126" name="Option Button 78" hidden="1">
              <a:extLst>
                <a:ext uri="{63B3BB69-23CF-44E3-9099-C40C66FF867C}">
                  <a14:compatExt spid="_x0000_s2126"/>
                </a:ext>
                <a:ext uri="{FF2B5EF4-FFF2-40B4-BE49-F238E27FC236}">
                  <a16:creationId xmlns:a16="http://schemas.microsoft.com/office/drawing/2014/main" id="{00000000-0008-0000-07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28</xdr:row>
          <xdr:rowOff>38100</xdr:rowOff>
        </xdr:from>
        <xdr:to>
          <xdr:col>3</xdr:col>
          <xdr:colOff>1924050</xdr:colOff>
          <xdr:row>28</xdr:row>
          <xdr:rowOff>285750</xdr:rowOff>
        </xdr:to>
        <xdr:sp macro="" textlink="">
          <xdr:nvSpPr>
            <xdr:cNvPr id="2127" name="Option Button 79" hidden="1">
              <a:extLst>
                <a:ext uri="{63B3BB69-23CF-44E3-9099-C40C66FF867C}">
                  <a14:compatExt spid="_x0000_s2127"/>
                </a:ext>
                <a:ext uri="{FF2B5EF4-FFF2-40B4-BE49-F238E27FC236}">
                  <a16:creationId xmlns:a16="http://schemas.microsoft.com/office/drawing/2014/main" id="{00000000-0008-0000-07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27</xdr:row>
          <xdr:rowOff>161925</xdr:rowOff>
        </xdr:from>
        <xdr:to>
          <xdr:col>3</xdr:col>
          <xdr:colOff>2247900</xdr:colOff>
          <xdr:row>28</xdr:row>
          <xdr:rowOff>295275</xdr:rowOff>
        </xdr:to>
        <xdr:sp macro="" textlink="">
          <xdr:nvSpPr>
            <xdr:cNvPr id="2128" name="Group Box 80" hidden="1">
              <a:extLst>
                <a:ext uri="{63B3BB69-23CF-44E3-9099-C40C66FF867C}">
                  <a14:compatExt spid="_x0000_s2128"/>
                </a:ext>
                <a:ext uri="{FF2B5EF4-FFF2-40B4-BE49-F238E27FC236}">
                  <a16:creationId xmlns:a16="http://schemas.microsoft.com/office/drawing/2014/main" id="{00000000-0008-0000-0700-00005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28575</xdr:rowOff>
        </xdr:from>
        <xdr:to>
          <xdr:col>3</xdr:col>
          <xdr:colOff>809625</xdr:colOff>
          <xdr:row>29</xdr:row>
          <xdr:rowOff>276225</xdr:rowOff>
        </xdr:to>
        <xdr:sp macro="" textlink="">
          <xdr:nvSpPr>
            <xdr:cNvPr id="2129" name="Option Button 81" hidden="1">
              <a:extLst>
                <a:ext uri="{63B3BB69-23CF-44E3-9099-C40C66FF867C}">
                  <a14:compatExt spid="_x0000_s2129"/>
                </a:ext>
                <a:ext uri="{FF2B5EF4-FFF2-40B4-BE49-F238E27FC236}">
                  <a16:creationId xmlns:a16="http://schemas.microsoft.com/office/drawing/2014/main" id="{00000000-0008-0000-07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29</xdr:row>
          <xdr:rowOff>38100</xdr:rowOff>
        </xdr:from>
        <xdr:to>
          <xdr:col>3</xdr:col>
          <xdr:colOff>1924050</xdr:colOff>
          <xdr:row>29</xdr:row>
          <xdr:rowOff>285750</xdr:rowOff>
        </xdr:to>
        <xdr:sp macro="" textlink="">
          <xdr:nvSpPr>
            <xdr:cNvPr id="2130" name="Option Button 82" hidden="1">
              <a:extLst>
                <a:ext uri="{63B3BB69-23CF-44E3-9099-C40C66FF867C}">
                  <a14:compatExt spid="_x0000_s2130"/>
                </a:ext>
                <a:ext uri="{FF2B5EF4-FFF2-40B4-BE49-F238E27FC236}">
                  <a16:creationId xmlns:a16="http://schemas.microsoft.com/office/drawing/2014/main" id="{00000000-0008-0000-07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28</xdr:row>
          <xdr:rowOff>161925</xdr:rowOff>
        </xdr:from>
        <xdr:to>
          <xdr:col>3</xdr:col>
          <xdr:colOff>2247900</xdr:colOff>
          <xdr:row>29</xdr:row>
          <xdr:rowOff>295275</xdr:rowOff>
        </xdr:to>
        <xdr:sp macro="" textlink="">
          <xdr:nvSpPr>
            <xdr:cNvPr id="2131" name="Group Box 83" hidden="1">
              <a:extLst>
                <a:ext uri="{63B3BB69-23CF-44E3-9099-C40C66FF867C}">
                  <a14:compatExt spid="_x0000_s2131"/>
                </a:ext>
                <a:ext uri="{FF2B5EF4-FFF2-40B4-BE49-F238E27FC236}">
                  <a16:creationId xmlns:a16="http://schemas.microsoft.com/office/drawing/2014/main" id="{00000000-0008-0000-0700-00005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28575</xdr:rowOff>
        </xdr:from>
        <xdr:to>
          <xdr:col>3</xdr:col>
          <xdr:colOff>809625</xdr:colOff>
          <xdr:row>29</xdr:row>
          <xdr:rowOff>276225</xdr:rowOff>
        </xdr:to>
        <xdr:sp macro="" textlink="">
          <xdr:nvSpPr>
            <xdr:cNvPr id="2132" name="Option Button 84" hidden="1">
              <a:extLst>
                <a:ext uri="{63B3BB69-23CF-44E3-9099-C40C66FF867C}">
                  <a14:compatExt spid="_x0000_s2132"/>
                </a:ext>
                <a:ext uri="{FF2B5EF4-FFF2-40B4-BE49-F238E27FC236}">
                  <a16:creationId xmlns:a16="http://schemas.microsoft.com/office/drawing/2014/main" id="{00000000-0008-0000-07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29</xdr:row>
          <xdr:rowOff>38100</xdr:rowOff>
        </xdr:from>
        <xdr:to>
          <xdr:col>3</xdr:col>
          <xdr:colOff>1924050</xdr:colOff>
          <xdr:row>29</xdr:row>
          <xdr:rowOff>285750</xdr:rowOff>
        </xdr:to>
        <xdr:sp macro="" textlink="">
          <xdr:nvSpPr>
            <xdr:cNvPr id="2133" name="Option Button 85" hidden="1">
              <a:extLst>
                <a:ext uri="{63B3BB69-23CF-44E3-9099-C40C66FF867C}">
                  <a14:compatExt spid="_x0000_s2133"/>
                </a:ext>
                <a:ext uri="{FF2B5EF4-FFF2-40B4-BE49-F238E27FC236}">
                  <a16:creationId xmlns:a16="http://schemas.microsoft.com/office/drawing/2014/main" id="{00000000-0008-0000-07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28</xdr:row>
          <xdr:rowOff>161925</xdr:rowOff>
        </xdr:from>
        <xdr:to>
          <xdr:col>3</xdr:col>
          <xdr:colOff>2247900</xdr:colOff>
          <xdr:row>29</xdr:row>
          <xdr:rowOff>295275</xdr:rowOff>
        </xdr:to>
        <xdr:sp macro="" textlink="">
          <xdr:nvSpPr>
            <xdr:cNvPr id="2134" name="Group Box 86" hidden="1">
              <a:extLst>
                <a:ext uri="{63B3BB69-23CF-44E3-9099-C40C66FF867C}">
                  <a14:compatExt spid="_x0000_s2134"/>
                </a:ext>
                <a:ext uri="{FF2B5EF4-FFF2-40B4-BE49-F238E27FC236}">
                  <a16:creationId xmlns:a16="http://schemas.microsoft.com/office/drawing/2014/main" id="{00000000-0008-0000-0700-00005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28575</xdr:rowOff>
        </xdr:from>
        <xdr:to>
          <xdr:col>3</xdr:col>
          <xdr:colOff>809625</xdr:colOff>
          <xdr:row>31</xdr:row>
          <xdr:rowOff>276225</xdr:rowOff>
        </xdr:to>
        <xdr:sp macro="" textlink="">
          <xdr:nvSpPr>
            <xdr:cNvPr id="2135" name="Option Button 87" hidden="1">
              <a:extLst>
                <a:ext uri="{63B3BB69-23CF-44E3-9099-C40C66FF867C}">
                  <a14:compatExt spid="_x0000_s2135"/>
                </a:ext>
                <a:ext uri="{FF2B5EF4-FFF2-40B4-BE49-F238E27FC236}">
                  <a16:creationId xmlns:a16="http://schemas.microsoft.com/office/drawing/2014/main" id="{00000000-0008-0000-07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31</xdr:row>
          <xdr:rowOff>38100</xdr:rowOff>
        </xdr:from>
        <xdr:to>
          <xdr:col>3</xdr:col>
          <xdr:colOff>1924050</xdr:colOff>
          <xdr:row>31</xdr:row>
          <xdr:rowOff>285750</xdr:rowOff>
        </xdr:to>
        <xdr:sp macro="" textlink="">
          <xdr:nvSpPr>
            <xdr:cNvPr id="2136" name="Option Button 88" hidden="1">
              <a:extLst>
                <a:ext uri="{63B3BB69-23CF-44E3-9099-C40C66FF867C}">
                  <a14:compatExt spid="_x0000_s2136"/>
                </a:ext>
                <a:ext uri="{FF2B5EF4-FFF2-40B4-BE49-F238E27FC236}">
                  <a16:creationId xmlns:a16="http://schemas.microsoft.com/office/drawing/2014/main" id="{00000000-0008-0000-07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30</xdr:row>
          <xdr:rowOff>161925</xdr:rowOff>
        </xdr:from>
        <xdr:to>
          <xdr:col>3</xdr:col>
          <xdr:colOff>2247900</xdr:colOff>
          <xdr:row>32</xdr:row>
          <xdr:rowOff>19050</xdr:rowOff>
        </xdr:to>
        <xdr:sp macro="" textlink="">
          <xdr:nvSpPr>
            <xdr:cNvPr id="2137" name="Group Box 89" hidden="1">
              <a:extLst>
                <a:ext uri="{63B3BB69-23CF-44E3-9099-C40C66FF867C}">
                  <a14:compatExt spid="_x0000_s2137"/>
                </a:ext>
                <a:ext uri="{FF2B5EF4-FFF2-40B4-BE49-F238E27FC236}">
                  <a16:creationId xmlns:a16="http://schemas.microsoft.com/office/drawing/2014/main" id="{00000000-0008-0000-0700-00005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28575</xdr:rowOff>
        </xdr:from>
        <xdr:to>
          <xdr:col>3</xdr:col>
          <xdr:colOff>809625</xdr:colOff>
          <xdr:row>31</xdr:row>
          <xdr:rowOff>276225</xdr:rowOff>
        </xdr:to>
        <xdr:sp macro="" textlink="">
          <xdr:nvSpPr>
            <xdr:cNvPr id="2138" name="Option Button 90" hidden="1">
              <a:extLst>
                <a:ext uri="{63B3BB69-23CF-44E3-9099-C40C66FF867C}">
                  <a14:compatExt spid="_x0000_s2138"/>
                </a:ext>
                <a:ext uri="{FF2B5EF4-FFF2-40B4-BE49-F238E27FC236}">
                  <a16:creationId xmlns:a16="http://schemas.microsoft.com/office/drawing/2014/main" id="{00000000-0008-0000-07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31</xdr:row>
          <xdr:rowOff>38100</xdr:rowOff>
        </xdr:from>
        <xdr:to>
          <xdr:col>3</xdr:col>
          <xdr:colOff>1924050</xdr:colOff>
          <xdr:row>31</xdr:row>
          <xdr:rowOff>285750</xdr:rowOff>
        </xdr:to>
        <xdr:sp macro="" textlink="">
          <xdr:nvSpPr>
            <xdr:cNvPr id="2139" name="Option Button 91" hidden="1">
              <a:extLst>
                <a:ext uri="{63B3BB69-23CF-44E3-9099-C40C66FF867C}">
                  <a14:compatExt spid="_x0000_s2139"/>
                </a:ext>
                <a:ext uri="{FF2B5EF4-FFF2-40B4-BE49-F238E27FC236}">
                  <a16:creationId xmlns:a16="http://schemas.microsoft.com/office/drawing/2014/main" id="{00000000-0008-0000-07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30</xdr:row>
          <xdr:rowOff>161925</xdr:rowOff>
        </xdr:from>
        <xdr:to>
          <xdr:col>3</xdr:col>
          <xdr:colOff>2247900</xdr:colOff>
          <xdr:row>32</xdr:row>
          <xdr:rowOff>19050</xdr:rowOff>
        </xdr:to>
        <xdr:sp macro="" textlink="">
          <xdr:nvSpPr>
            <xdr:cNvPr id="2140" name="Group Box 92" hidden="1">
              <a:extLst>
                <a:ext uri="{63B3BB69-23CF-44E3-9099-C40C66FF867C}">
                  <a14:compatExt spid="_x0000_s2140"/>
                </a:ext>
                <a:ext uri="{FF2B5EF4-FFF2-40B4-BE49-F238E27FC236}">
                  <a16:creationId xmlns:a16="http://schemas.microsoft.com/office/drawing/2014/main" id="{00000000-0008-0000-0700-00005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28575</xdr:rowOff>
        </xdr:from>
        <xdr:to>
          <xdr:col>3</xdr:col>
          <xdr:colOff>809625</xdr:colOff>
          <xdr:row>32</xdr:row>
          <xdr:rowOff>276225</xdr:rowOff>
        </xdr:to>
        <xdr:sp macro="" textlink="">
          <xdr:nvSpPr>
            <xdr:cNvPr id="2141" name="Option Button 93" hidden="1">
              <a:extLst>
                <a:ext uri="{63B3BB69-23CF-44E3-9099-C40C66FF867C}">
                  <a14:compatExt spid="_x0000_s2141"/>
                </a:ext>
                <a:ext uri="{FF2B5EF4-FFF2-40B4-BE49-F238E27FC236}">
                  <a16:creationId xmlns:a16="http://schemas.microsoft.com/office/drawing/2014/main" id="{00000000-0008-0000-07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32</xdr:row>
          <xdr:rowOff>38100</xdr:rowOff>
        </xdr:from>
        <xdr:to>
          <xdr:col>3</xdr:col>
          <xdr:colOff>1924050</xdr:colOff>
          <xdr:row>32</xdr:row>
          <xdr:rowOff>285750</xdr:rowOff>
        </xdr:to>
        <xdr:sp macro="" textlink="">
          <xdr:nvSpPr>
            <xdr:cNvPr id="2142" name="Option Button 94" hidden="1">
              <a:extLst>
                <a:ext uri="{63B3BB69-23CF-44E3-9099-C40C66FF867C}">
                  <a14:compatExt spid="_x0000_s2142"/>
                </a:ext>
                <a:ext uri="{FF2B5EF4-FFF2-40B4-BE49-F238E27FC236}">
                  <a16:creationId xmlns:a16="http://schemas.microsoft.com/office/drawing/2014/main" id="{00000000-0008-0000-07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161925</xdr:rowOff>
        </xdr:from>
        <xdr:to>
          <xdr:col>3</xdr:col>
          <xdr:colOff>2247900</xdr:colOff>
          <xdr:row>32</xdr:row>
          <xdr:rowOff>295275</xdr:rowOff>
        </xdr:to>
        <xdr:sp macro="" textlink="">
          <xdr:nvSpPr>
            <xdr:cNvPr id="2143" name="Group Box 95" hidden="1">
              <a:extLst>
                <a:ext uri="{63B3BB69-23CF-44E3-9099-C40C66FF867C}">
                  <a14:compatExt spid="_x0000_s2143"/>
                </a:ext>
                <a:ext uri="{FF2B5EF4-FFF2-40B4-BE49-F238E27FC236}">
                  <a16:creationId xmlns:a16="http://schemas.microsoft.com/office/drawing/2014/main" id="{00000000-0008-0000-0700-00005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28575</xdr:rowOff>
        </xdr:from>
        <xdr:to>
          <xdr:col>3</xdr:col>
          <xdr:colOff>809625</xdr:colOff>
          <xdr:row>32</xdr:row>
          <xdr:rowOff>276225</xdr:rowOff>
        </xdr:to>
        <xdr:sp macro="" textlink="">
          <xdr:nvSpPr>
            <xdr:cNvPr id="2144" name="Option Button 96" hidden="1">
              <a:extLst>
                <a:ext uri="{63B3BB69-23CF-44E3-9099-C40C66FF867C}">
                  <a14:compatExt spid="_x0000_s2144"/>
                </a:ext>
                <a:ext uri="{FF2B5EF4-FFF2-40B4-BE49-F238E27FC236}">
                  <a16:creationId xmlns:a16="http://schemas.microsoft.com/office/drawing/2014/main" id="{00000000-0008-0000-07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32</xdr:row>
          <xdr:rowOff>38100</xdr:rowOff>
        </xdr:from>
        <xdr:to>
          <xdr:col>3</xdr:col>
          <xdr:colOff>1924050</xdr:colOff>
          <xdr:row>32</xdr:row>
          <xdr:rowOff>285750</xdr:rowOff>
        </xdr:to>
        <xdr:sp macro="" textlink="">
          <xdr:nvSpPr>
            <xdr:cNvPr id="2145" name="Option Button 97" hidden="1">
              <a:extLst>
                <a:ext uri="{63B3BB69-23CF-44E3-9099-C40C66FF867C}">
                  <a14:compatExt spid="_x0000_s2145"/>
                </a:ext>
                <a:ext uri="{FF2B5EF4-FFF2-40B4-BE49-F238E27FC236}">
                  <a16:creationId xmlns:a16="http://schemas.microsoft.com/office/drawing/2014/main" id="{00000000-0008-0000-07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161925</xdr:rowOff>
        </xdr:from>
        <xdr:to>
          <xdr:col>3</xdr:col>
          <xdr:colOff>2247900</xdr:colOff>
          <xdr:row>32</xdr:row>
          <xdr:rowOff>295275</xdr:rowOff>
        </xdr:to>
        <xdr:sp macro="" textlink="">
          <xdr:nvSpPr>
            <xdr:cNvPr id="2146" name="Group Box 98" hidden="1">
              <a:extLst>
                <a:ext uri="{63B3BB69-23CF-44E3-9099-C40C66FF867C}">
                  <a14:compatExt spid="_x0000_s2146"/>
                </a:ext>
                <a:ext uri="{FF2B5EF4-FFF2-40B4-BE49-F238E27FC236}">
                  <a16:creationId xmlns:a16="http://schemas.microsoft.com/office/drawing/2014/main" id="{00000000-0008-0000-0700-00006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28575</xdr:rowOff>
        </xdr:from>
        <xdr:to>
          <xdr:col>3</xdr:col>
          <xdr:colOff>809625</xdr:colOff>
          <xdr:row>33</xdr:row>
          <xdr:rowOff>276225</xdr:rowOff>
        </xdr:to>
        <xdr:sp macro="" textlink="">
          <xdr:nvSpPr>
            <xdr:cNvPr id="2147" name="Option Button 99" hidden="1">
              <a:extLst>
                <a:ext uri="{63B3BB69-23CF-44E3-9099-C40C66FF867C}">
                  <a14:compatExt spid="_x0000_s2147"/>
                </a:ext>
                <a:ext uri="{FF2B5EF4-FFF2-40B4-BE49-F238E27FC236}">
                  <a16:creationId xmlns:a16="http://schemas.microsoft.com/office/drawing/2014/main" id="{00000000-0008-0000-07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33</xdr:row>
          <xdr:rowOff>38100</xdr:rowOff>
        </xdr:from>
        <xdr:to>
          <xdr:col>3</xdr:col>
          <xdr:colOff>1924050</xdr:colOff>
          <xdr:row>33</xdr:row>
          <xdr:rowOff>285750</xdr:rowOff>
        </xdr:to>
        <xdr:sp macro="" textlink="">
          <xdr:nvSpPr>
            <xdr:cNvPr id="2148" name="Option Button 100" hidden="1">
              <a:extLst>
                <a:ext uri="{63B3BB69-23CF-44E3-9099-C40C66FF867C}">
                  <a14:compatExt spid="_x0000_s2148"/>
                </a:ext>
                <a:ext uri="{FF2B5EF4-FFF2-40B4-BE49-F238E27FC236}">
                  <a16:creationId xmlns:a16="http://schemas.microsoft.com/office/drawing/2014/main" id="{00000000-0008-0000-07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161925</xdr:rowOff>
        </xdr:from>
        <xdr:to>
          <xdr:col>3</xdr:col>
          <xdr:colOff>2247900</xdr:colOff>
          <xdr:row>33</xdr:row>
          <xdr:rowOff>295275</xdr:rowOff>
        </xdr:to>
        <xdr:sp macro="" textlink="">
          <xdr:nvSpPr>
            <xdr:cNvPr id="2149" name="Group Box 101" hidden="1">
              <a:extLst>
                <a:ext uri="{63B3BB69-23CF-44E3-9099-C40C66FF867C}">
                  <a14:compatExt spid="_x0000_s2149"/>
                </a:ext>
                <a:ext uri="{FF2B5EF4-FFF2-40B4-BE49-F238E27FC236}">
                  <a16:creationId xmlns:a16="http://schemas.microsoft.com/office/drawing/2014/main" id="{00000000-0008-0000-0700-00006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28575</xdr:rowOff>
        </xdr:from>
        <xdr:to>
          <xdr:col>3</xdr:col>
          <xdr:colOff>809625</xdr:colOff>
          <xdr:row>33</xdr:row>
          <xdr:rowOff>276225</xdr:rowOff>
        </xdr:to>
        <xdr:sp macro="" textlink="">
          <xdr:nvSpPr>
            <xdr:cNvPr id="2150" name="Option Button 102" hidden="1">
              <a:extLst>
                <a:ext uri="{63B3BB69-23CF-44E3-9099-C40C66FF867C}">
                  <a14:compatExt spid="_x0000_s2150"/>
                </a:ext>
                <a:ext uri="{FF2B5EF4-FFF2-40B4-BE49-F238E27FC236}">
                  <a16:creationId xmlns:a16="http://schemas.microsoft.com/office/drawing/2014/main" id="{00000000-0008-0000-07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33</xdr:row>
          <xdr:rowOff>38100</xdr:rowOff>
        </xdr:from>
        <xdr:to>
          <xdr:col>3</xdr:col>
          <xdr:colOff>1924050</xdr:colOff>
          <xdr:row>33</xdr:row>
          <xdr:rowOff>285750</xdr:rowOff>
        </xdr:to>
        <xdr:sp macro="" textlink="">
          <xdr:nvSpPr>
            <xdr:cNvPr id="2151" name="Option Button 103" hidden="1">
              <a:extLst>
                <a:ext uri="{63B3BB69-23CF-44E3-9099-C40C66FF867C}">
                  <a14:compatExt spid="_x0000_s2151"/>
                </a:ext>
                <a:ext uri="{FF2B5EF4-FFF2-40B4-BE49-F238E27FC236}">
                  <a16:creationId xmlns:a16="http://schemas.microsoft.com/office/drawing/2014/main" id="{00000000-0008-0000-07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161925</xdr:rowOff>
        </xdr:from>
        <xdr:to>
          <xdr:col>3</xdr:col>
          <xdr:colOff>2247900</xdr:colOff>
          <xdr:row>33</xdr:row>
          <xdr:rowOff>295275</xdr:rowOff>
        </xdr:to>
        <xdr:sp macro="" textlink="">
          <xdr:nvSpPr>
            <xdr:cNvPr id="2152" name="Group Box 104" hidden="1">
              <a:extLst>
                <a:ext uri="{63B3BB69-23CF-44E3-9099-C40C66FF867C}">
                  <a14:compatExt spid="_x0000_s2152"/>
                </a:ext>
                <a:ext uri="{FF2B5EF4-FFF2-40B4-BE49-F238E27FC236}">
                  <a16:creationId xmlns:a16="http://schemas.microsoft.com/office/drawing/2014/main" id="{00000000-0008-0000-0700-00006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28575</xdr:rowOff>
        </xdr:from>
        <xdr:to>
          <xdr:col>3</xdr:col>
          <xdr:colOff>809625</xdr:colOff>
          <xdr:row>34</xdr:row>
          <xdr:rowOff>276225</xdr:rowOff>
        </xdr:to>
        <xdr:sp macro="" textlink="">
          <xdr:nvSpPr>
            <xdr:cNvPr id="2153" name="Option Button 105" hidden="1">
              <a:extLst>
                <a:ext uri="{63B3BB69-23CF-44E3-9099-C40C66FF867C}">
                  <a14:compatExt spid="_x0000_s2153"/>
                </a:ext>
                <a:ext uri="{FF2B5EF4-FFF2-40B4-BE49-F238E27FC236}">
                  <a16:creationId xmlns:a16="http://schemas.microsoft.com/office/drawing/2014/main" id="{00000000-0008-0000-07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34</xdr:row>
          <xdr:rowOff>38100</xdr:rowOff>
        </xdr:from>
        <xdr:to>
          <xdr:col>3</xdr:col>
          <xdr:colOff>1924050</xdr:colOff>
          <xdr:row>34</xdr:row>
          <xdr:rowOff>285750</xdr:rowOff>
        </xdr:to>
        <xdr:sp macro="" textlink="">
          <xdr:nvSpPr>
            <xdr:cNvPr id="2154" name="Option Button 106" hidden="1">
              <a:extLst>
                <a:ext uri="{63B3BB69-23CF-44E3-9099-C40C66FF867C}">
                  <a14:compatExt spid="_x0000_s2154"/>
                </a:ext>
                <a:ext uri="{FF2B5EF4-FFF2-40B4-BE49-F238E27FC236}">
                  <a16:creationId xmlns:a16="http://schemas.microsoft.com/office/drawing/2014/main" id="{00000000-0008-0000-07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33</xdr:row>
          <xdr:rowOff>161925</xdr:rowOff>
        </xdr:from>
        <xdr:to>
          <xdr:col>3</xdr:col>
          <xdr:colOff>2247900</xdr:colOff>
          <xdr:row>34</xdr:row>
          <xdr:rowOff>295275</xdr:rowOff>
        </xdr:to>
        <xdr:sp macro="" textlink="">
          <xdr:nvSpPr>
            <xdr:cNvPr id="2155" name="Group Box 107" hidden="1">
              <a:extLst>
                <a:ext uri="{63B3BB69-23CF-44E3-9099-C40C66FF867C}">
                  <a14:compatExt spid="_x0000_s2155"/>
                </a:ext>
                <a:ext uri="{FF2B5EF4-FFF2-40B4-BE49-F238E27FC236}">
                  <a16:creationId xmlns:a16="http://schemas.microsoft.com/office/drawing/2014/main" id="{00000000-0008-0000-0700-00006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28575</xdr:rowOff>
        </xdr:from>
        <xdr:to>
          <xdr:col>3</xdr:col>
          <xdr:colOff>809625</xdr:colOff>
          <xdr:row>34</xdr:row>
          <xdr:rowOff>276225</xdr:rowOff>
        </xdr:to>
        <xdr:sp macro="" textlink="">
          <xdr:nvSpPr>
            <xdr:cNvPr id="2156" name="Option Button 108" hidden="1">
              <a:extLst>
                <a:ext uri="{63B3BB69-23CF-44E3-9099-C40C66FF867C}">
                  <a14:compatExt spid="_x0000_s2156"/>
                </a:ext>
                <a:ext uri="{FF2B5EF4-FFF2-40B4-BE49-F238E27FC236}">
                  <a16:creationId xmlns:a16="http://schemas.microsoft.com/office/drawing/2014/main" id="{00000000-0008-0000-07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34</xdr:row>
          <xdr:rowOff>38100</xdr:rowOff>
        </xdr:from>
        <xdr:to>
          <xdr:col>3</xdr:col>
          <xdr:colOff>1924050</xdr:colOff>
          <xdr:row>34</xdr:row>
          <xdr:rowOff>285750</xdr:rowOff>
        </xdr:to>
        <xdr:sp macro="" textlink="">
          <xdr:nvSpPr>
            <xdr:cNvPr id="2157" name="Option Button 109" hidden="1">
              <a:extLst>
                <a:ext uri="{63B3BB69-23CF-44E3-9099-C40C66FF867C}">
                  <a14:compatExt spid="_x0000_s2157"/>
                </a:ext>
                <a:ext uri="{FF2B5EF4-FFF2-40B4-BE49-F238E27FC236}">
                  <a16:creationId xmlns:a16="http://schemas.microsoft.com/office/drawing/2014/main" id="{00000000-0008-0000-07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33</xdr:row>
          <xdr:rowOff>161925</xdr:rowOff>
        </xdr:from>
        <xdr:to>
          <xdr:col>3</xdr:col>
          <xdr:colOff>2247900</xdr:colOff>
          <xdr:row>34</xdr:row>
          <xdr:rowOff>295275</xdr:rowOff>
        </xdr:to>
        <xdr:sp macro="" textlink="">
          <xdr:nvSpPr>
            <xdr:cNvPr id="2158" name="Group Box 110" hidden="1">
              <a:extLst>
                <a:ext uri="{63B3BB69-23CF-44E3-9099-C40C66FF867C}">
                  <a14:compatExt spid="_x0000_s2158"/>
                </a:ext>
                <a:ext uri="{FF2B5EF4-FFF2-40B4-BE49-F238E27FC236}">
                  <a16:creationId xmlns:a16="http://schemas.microsoft.com/office/drawing/2014/main" id="{00000000-0008-0000-0700-00006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28575</xdr:rowOff>
        </xdr:from>
        <xdr:to>
          <xdr:col>3</xdr:col>
          <xdr:colOff>809625</xdr:colOff>
          <xdr:row>40</xdr:row>
          <xdr:rowOff>276225</xdr:rowOff>
        </xdr:to>
        <xdr:sp macro="" textlink="">
          <xdr:nvSpPr>
            <xdr:cNvPr id="2159" name="Option Button 111" hidden="1">
              <a:extLst>
                <a:ext uri="{63B3BB69-23CF-44E3-9099-C40C66FF867C}">
                  <a14:compatExt spid="_x0000_s2159"/>
                </a:ext>
                <a:ext uri="{FF2B5EF4-FFF2-40B4-BE49-F238E27FC236}">
                  <a16:creationId xmlns:a16="http://schemas.microsoft.com/office/drawing/2014/main" id="{00000000-0008-0000-07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40</xdr:row>
          <xdr:rowOff>38100</xdr:rowOff>
        </xdr:from>
        <xdr:to>
          <xdr:col>3</xdr:col>
          <xdr:colOff>1924050</xdr:colOff>
          <xdr:row>40</xdr:row>
          <xdr:rowOff>285750</xdr:rowOff>
        </xdr:to>
        <xdr:sp macro="" textlink="">
          <xdr:nvSpPr>
            <xdr:cNvPr id="2160" name="Option Button 112" hidden="1">
              <a:extLst>
                <a:ext uri="{63B3BB69-23CF-44E3-9099-C40C66FF867C}">
                  <a14:compatExt spid="_x0000_s2160"/>
                </a:ext>
                <a:ext uri="{FF2B5EF4-FFF2-40B4-BE49-F238E27FC236}">
                  <a16:creationId xmlns:a16="http://schemas.microsoft.com/office/drawing/2014/main" id="{00000000-0008-0000-07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39</xdr:row>
          <xdr:rowOff>161925</xdr:rowOff>
        </xdr:from>
        <xdr:to>
          <xdr:col>3</xdr:col>
          <xdr:colOff>2247900</xdr:colOff>
          <xdr:row>41</xdr:row>
          <xdr:rowOff>19050</xdr:rowOff>
        </xdr:to>
        <xdr:sp macro="" textlink="">
          <xdr:nvSpPr>
            <xdr:cNvPr id="2161" name="Group Box 113" hidden="1">
              <a:extLst>
                <a:ext uri="{63B3BB69-23CF-44E3-9099-C40C66FF867C}">
                  <a14:compatExt spid="_x0000_s2161"/>
                </a:ext>
                <a:ext uri="{FF2B5EF4-FFF2-40B4-BE49-F238E27FC236}">
                  <a16:creationId xmlns:a16="http://schemas.microsoft.com/office/drawing/2014/main" id="{00000000-0008-0000-0700-00007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28575</xdr:rowOff>
        </xdr:from>
        <xdr:to>
          <xdr:col>3</xdr:col>
          <xdr:colOff>809625</xdr:colOff>
          <xdr:row>40</xdr:row>
          <xdr:rowOff>276225</xdr:rowOff>
        </xdr:to>
        <xdr:sp macro="" textlink="">
          <xdr:nvSpPr>
            <xdr:cNvPr id="2162" name="Option Button 114" hidden="1">
              <a:extLst>
                <a:ext uri="{63B3BB69-23CF-44E3-9099-C40C66FF867C}">
                  <a14:compatExt spid="_x0000_s2162"/>
                </a:ext>
                <a:ext uri="{FF2B5EF4-FFF2-40B4-BE49-F238E27FC236}">
                  <a16:creationId xmlns:a16="http://schemas.microsoft.com/office/drawing/2014/main" id="{00000000-0008-0000-07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40</xdr:row>
          <xdr:rowOff>38100</xdr:rowOff>
        </xdr:from>
        <xdr:to>
          <xdr:col>3</xdr:col>
          <xdr:colOff>1924050</xdr:colOff>
          <xdr:row>40</xdr:row>
          <xdr:rowOff>285750</xdr:rowOff>
        </xdr:to>
        <xdr:sp macro="" textlink="">
          <xdr:nvSpPr>
            <xdr:cNvPr id="2163" name="Option Button 115" hidden="1">
              <a:extLst>
                <a:ext uri="{63B3BB69-23CF-44E3-9099-C40C66FF867C}">
                  <a14:compatExt spid="_x0000_s2163"/>
                </a:ext>
                <a:ext uri="{FF2B5EF4-FFF2-40B4-BE49-F238E27FC236}">
                  <a16:creationId xmlns:a16="http://schemas.microsoft.com/office/drawing/2014/main" id="{00000000-0008-0000-07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39</xdr:row>
          <xdr:rowOff>161925</xdr:rowOff>
        </xdr:from>
        <xdr:to>
          <xdr:col>3</xdr:col>
          <xdr:colOff>2247900</xdr:colOff>
          <xdr:row>41</xdr:row>
          <xdr:rowOff>19050</xdr:rowOff>
        </xdr:to>
        <xdr:sp macro="" textlink="">
          <xdr:nvSpPr>
            <xdr:cNvPr id="2164" name="Group Box 116" hidden="1">
              <a:extLst>
                <a:ext uri="{63B3BB69-23CF-44E3-9099-C40C66FF867C}">
                  <a14:compatExt spid="_x0000_s2164"/>
                </a:ext>
                <a:ext uri="{FF2B5EF4-FFF2-40B4-BE49-F238E27FC236}">
                  <a16:creationId xmlns:a16="http://schemas.microsoft.com/office/drawing/2014/main" id="{00000000-0008-0000-0700-00007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28575</xdr:rowOff>
        </xdr:from>
        <xdr:to>
          <xdr:col>3</xdr:col>
          <xdr:colOff>809625</xdr:colOff>
          <xdr:row>41</xdr:row>
          <xdr:rowOff>276225</xdr:rowOff>
        </xdr:to>
        <xdr:sp macro="" textlink="">
          <xdr:nvSpPr>
            <xdr:cNvPr id="2165" name="Option Button 117" hidden="1">
              <a:extLst>
                <a:ext uri="{63B3BB69-23CF-44E3-9099-C40C66FF867C}">
                  <a14:compatExt spid="_x0000_s2165"/>
                </a:ext>
                <a:ext uri="{FF2B5EF4-FFF2-40B4-BE49-F238E27FC236}">
                  <a16:creationId xmlns:a16="http://schemas.microsoft.com/office/drawing/2014/main" id="{00000000-0008-0000-07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41</xdr:row>
          <xdr:rowOff>38100</xdr:rowOff>
        </xdr:from>
        <xdr:to>
          <xdr:col>3</xdr:col>
          <xdr:colOff>1924050</xdr:colOff>
          <xdr:row>41</xdr:row>
          <xdr:rowOff>285750</xdr:rowOff>
        </xdr:to>
        <xdr:sp macro="" textlink="">
          <xdr:nvSpPr>
            <xdr:cNvPr id="2166" name="Option Button 118" hidden="1">
              <a:extLst>
                <a:ext uri="{63B3BB69-23CF-44E3-9099-C40C66FF867C}">
                  <a14:compatExt spid="_x0000_s2166"/>
                </a:ext>
                <a:ext uri="{FF2B5EF4-FFF2-40B4-BE49-F238E27FC236}">
                  <a16:creationId xmlns:a16="http://schemas.microsoft.com/office/drawing/2014/main" id="{00000000-0008-0000-07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40</xdr:row>
          <xdr:rowOff>161925</xdr:rowOff>
        </xdr:from>
        <xdr:to>
          <xdr:col>3</xdr:col>
          <xdr:colOff>2247900</xdr:colOff>
          <xdr:row>41</xdr:row>
          <xdr:rowOff>295275</xdr:rowOff>
        </xdr:to>
        <xdr:sp macro="" textlink="">
          <xdr:nvSpPr>
            <xdr:cNvPr id="2167" name="Group Box 119" hidden="1">
              <a:extLst>
                <a:ext uri="{63B3BB69-23CF-44E3-9099-C40C66FF867C}">
                  <a14:compatExt spid="_x0000_s2167"/>
                </a:ext>
                <a:ext uri="{FF2B5EF4-FFF2-40B4-BE49-F238E27FC236}">
                  <a16:creationId xmlns:a16="http://schemas.microsoft.com/office/drawing/2014/main" id="{00000000-0008-0000-0700-00007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28575</xdr:rowOff>
        </xdr:from>
        <xdr:to>
          <xdr:col>3</xdr:col>
          <xdr:colOff>809625</xdr:colOff>
          <xdr:row>41</xdr:row>
          <xdr:rowOff>276225</xdr:rowOff>
        </xdr:to>
        <xdr:sp macro="" textlink="">
          <xdr:nvSpPr>
            <xdr:cNvPr id="2168" name="Option Button 120" hidden="1">
              <a:extLst>
                <a:ext uri="{63B3BB69-23CF-44E3-9099-C40C66FF867C}">
                  <a14:compatExt spid="_x0000_s2168"/>
                </a:ext>
                <a:ext uri="{FF2B5EF4-FFF2-40B4-BE49-F238E27FC236}">
                  <a16:creationId xmlns:a16="http://schemas.microsoft.com/office/drawing/2014/main" id="{00000000-0008-0000-07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41</xdr:row>
          <xdr:rowOff>38100</xdr:rowOff>
        </xdr:from>
        <xdr:to>
          <xdr:col>3</xdr:col>
          <xdr:colOff>1924050</xdr:colOff>
          <xdr:row>41</xdr:row>
          <xdr:rowOff>285750</xdr:rowOff>
        </xdr:to>
        <xdr:sp macro="" textlink="">
          <xdr:nvSpPr>
            <xdr:cNvPr id="2169" name="Option Button 121" hidden="1">
              <a:extLst>
                <a:ext uri="{63B3BB69-23CF-44E3-9099-C40C66FF867C}">
                  <a14:compatExt spid="_x0000_s2169"/>
                </a:ext>
                <a:ext uri="{FF2B5EF4-FFF2-40B4-BE49-F238E27FC236}">
                  <a16:creationId xmlns:a16="http://schemas.microsoft.com/office/drawing/2014/main" id="{00000000-0008-0000-07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40</xdr:row>
          <xdr:rowOff>161925</xdr:rowOff>
        </xdr:from>
        <xdr:to>
          <xdr:col>3</xdr:col>
          <xdr:colOff>2247900</xdr:colOff>
          <xdr:row>41</xdr:row>
          <xdr:rowOff>295275</xdr:rowOff>
        </xdr:to>
        <xdr:sp macro="" textlink="">
          <xdr:nvSpPr>
            <xdr:cNvPr id="2170" name="Group Box 122" hidden="1">
              <a:extLst>
                <a:ext uri="{63B3BB69-23CF-44E3-9099-C40C66FF867C}">
                  <a14:compatExt spid="_x0000_s2170"/>
                </a:ext>
                <a:ext uri="{FF2B5EF4-FFF2-40B4-BE49-F238E27FC236}">
                  <a16:creationId xmlns:a16="http://schemas.microsoft.com/office/drawing/2014/main" id="{00000000-0008-0000-0700-00007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466725</xdr:colOff>
          <xdr:row>36</xdr:row>
          <xdr:rowOff>28575</xdr:rowOff>
        </xdr:from>
        <xdr:to>
          <xdr:col>3</xdr:col>
          <xdr:colOff>685800</xdr:colOff>
          <xdr:row>36</xdr:row>
          <xdr:rowOff>276225</xdr:rowOff>
        </xdr:to>
        <xdr:sp macro="" textlink="">
          <xdr:nvSpPr>
            <xdr:cNvPr id="2171" name="Option Button 123" hidden="1">
              <a:extLst>
                <a:ext uri="{63B3BB69-23CF-44E3-9099-C40C66FF867C}">
                  <a14:compatExt spid="_x0000_s2171"/>
                </a:ext>
                <a:ext uri="{FF2B5EF4-FFF2-40B4-BE49-F238E27FC236}">
                  <a16:creationId xmlns:a16="http://schemas.microsoft.com/office/drawing/2014/main" id="{00000000-0008-0000-07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36</xdr:row>
          <xdr:rowOff>28575</xdr:rowOff>
        </xdr:from>
        <xdr:to>
          <xdr:col>3</xdr:col>
          <xdr:colOff>1524000</xdr:colOff>
          <xdr:row>36</xdr:row>
          <xdr:rowOff>276225</xdr:rowOff>
        </xdr:to>
        <xdr:sp macro="" textlink="">
          <xdr:nvSpPr>
            <xdr:cNvPr id="2172" name="Option Button 124" hidden="1">
              <a:extLst>
                <a:ext uri="{63B3BB69-23CF-44E3-9099-C40C66FF867C}">
                  <a14:compatExt spid="_x0000_s2172"/>
                </a:ext>
                <a:ext uri="{FF2B5EF4-FFF2-40B4-BE49-F238E27FC236}">
                  <a16:creationId xmlns:a16="http://schemas.microsoft.com/office/drawing/2014/main" id="{00000000-0008-0000-07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2028825</xdr:colOff>
          <xdr:row>36</xdr:row>
          <xdr:rowOff>28575</xdr:rowOff>
        </xdr:from>
        <xdr:to>
          <xdr:col>3</xdr:col>
          <xdr:colOff>2247900</xdr:colOff>
          <xdr:row>36</xdr:row>
          <xdr:rowOff>276225</xdr:rowOff>
        </xdr:to>
        <xdr:sp macro="" textlink="">
          <xdr:nvSpPr>
            <xdr:cNvPr id="2173" name="Option Button 125" hidden="1">
              <a:extLst>
                <a:ext uri="{63B3BB69-23CF-44E3-9099-C40C66FF867C}">
                  <a14:compatExt spid="_x0000_s2173"/>
                </a:ext>
                <a:ext uri="{FF2B5EF4-FFF2-40B4-BE49-F238E27FC236}">
                  <a16:creationId xmlns:a16="http://schemas.microsoft.com/office/drawing/2014/main" id="{00000000-0008-0000-07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104775</xdr:rowOff>
        </xdr:from>
        <xdr:to>
          <xdr:col>3</xdr:col>
          <xdr:colOff>2647950</xdr:colOff>
          <xdr:row>37</xdr:row>
          <xdr:rowOff>9525</xdr:rowOff>
        </xdr:to>
        <xdr:sp macro="" textlink="">
          <xdr:nvSpPr>
            <xdr:cNvPr id="2174" name="Group Box 126" hidden="1">
              <a:extLst>
                <a:ext uri="{63B3BB69-23CF-44E3-9099-C40C66FF867C}">
                  <a14:compatExt spid="_x0000_s2174"/>
                </a:ext>
                <a:ext uri="{FF2B5EF4-FFF2-40B4-BE49-F238E27FC236}">
                  <a16:creationId xmlns:a16="http://schemas.microsoft.com/office/drawing/2014/main" id="{00000000-0008-0000-0700-00007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37</xdr:row>
          <xdr:rowOff>38100</xdr:rowOff>
        </xdr:from>
        <xdr:to>
          <xdr:col>3</xdr:col>
          <xdr:colOff>695325</xdr:colOff>
          <xdr:row>37</xdr:row>
          <xdr:rowOff>285750</xdr:rowOff>
        </xdr:to>
        <xdr:sp macro="" textlink="">
          <xdr:nvSpPr>
            <xdr:cNvPr id="2177" name="Option Button 129" hidden="1">
              <a:extLst>
                <a:ext uri="{63B3BB69-23CF-44E3-9099-C40C66FF867C}">
                  <a14:compatExt spid="_x0000_s2177"/>
                </a:ext>
                <a:ext uri="{FF2B5EF4-FFF2-40B4-BE49-F238E27FC236}">
                  <a16:creationId xmlns:a16="http://schemas.microsoft.com/office/drawing/2014/main" id="{00000000-0008-0000-07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37</xdr:row>
          <xdr:rowOff>28575</xdr:rowOff>
        </xdr:from>
        <xdr:to>
          <xdr:col>3</xdr:col>
          <xdr:colOff>1524000</xdr:colOff>
          <xdr:row>37</xdr:row>
          <xdr:rowOff>276225</xdr:rowOff>
        </xdr:to>
        <xdr:sp macro="" textlink="">
          <xdr:nvSpPr>
            <xdr:cNvPr id="2178" name="Option Button 130" hidden="1">
              <a:extLst>
                <a:ext uri="{63B3BB69-23CF-44E3-9099-C40C66FF867C}">
                  <a14:compatExt spid="_x0000_s2178"/>
                </a:ext>
                <a:ext uri="{FF2B5EF4-FFF2-40B4-BE49-F238E27FC236}">
                  <a16:creationId xmlns:a16="http://schemas.microsoft.com/office/drawing/2014/main" id="{00000000-0008-0000-07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2038350</xdr:colOff>
          <xdr:row>37</xdr:row>
          <xdr:rowOff>28575</xdr:rowOff>
        </xdr:from>
        <xdr:to>
          <xdr:col>3</xdr:col>
          <xdr:colOff>2257425</xdr:colOff>
          <xdr:row>37</xdr:row>
          <xdr:rowOff>276225</xdr:rowOff>
        </xdr:to>
        <xdr:sp macro="" textlink="">
          <xdr:nvSpPr>
            <xdr:cNvPr id="2179" name="Option Button 131" hidden="1">
              <a:extLst>
                <a:ext uri="{63B3BB69-23CF-44E3-9099-C40C66FF867C}">
                  <a14:compatExt spid="_x0000_s2179"/>
                </a:ext>
                <a:ext uri="{FF2B5EF4-FFF2-40B4-BE49-F238E27FC236}">
                  <a16:creationId xmlns:a16="http://schemas.microsoft.com/office/drawing/2014/main" id="{00000000-0008-0000-07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104775</xdr:rowOff>
        </xdr:from>
        <xdr:to>
          <xdr:col>3</xdr:col>
          <xdr:colOff>2647950</xdr:colOff>
          <xdr:row>37</xdr:row>
          <xdr:rowOff>285750</xdr:rowOff>
        </xdr:to>
        <xdr:sp macro="" textlink="">
          <xdr:nvSpPr>
            <xdr:cNvPr id="2180" name="Group Box 132" hidden="1">
              <a:extLst>
                <a:ext uri="{63B3BB69-23CF-44E3-9099-C40C66FF867C}">
                  <a14:compatExt spid="_x0000_s2180"/>
                </a:ext>
                <a:ext uri="{FF2B5EF4-FFF2-40B4-BE49-F238E27FC236}">
                  <a16:creationId xmlns:a16="http://schemas.microsoft.com/office/drawing/2014/main" id="{00000000-0008-0000-0700-00008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38</xdr:row>
          <xdr:rowOff>28575</xdr:rowOff>
        </xdr:from>
        <xdr:to>
          <xdr:col>3</xdr:col>
          <xdr:colOff>695325</xdr:colOff>
          <xdr:row>38</xdr:row>
          <xdr:rowOff>276225</xdr:rowOff>
        </xdr:to>
        <xdr:sp macro="" textlink="">
          <xdr:nvSpPr>
            <xdr:cNvPr id="2181" name="Option Button 133" hidden="1">
              <a:extLst>
                <a:ext uri="{63B3BB69-23CF-44E3-9099-C40C66FF867C}">
                  <a14:compatExt spid="_x0000_s2181"/>
                </a:ext>
                <a:ext uri="{FF2B5EF4-FFF2-40B4-BE49-F238E27FC236}">
                  <a16:creationId xmlns:a16="http://schemas.microsoft.com/office/drawing/2014/main" id="{00000000-0008-0000-07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1304925</xdr:colOff>
          <xdr:row>38</xdr:row>
          <xdr:rowOff>9525</xdr:rowOff>
        </xdr:from>
        <xdr:to>
          <xdr:col>3</xdr:col>
          <xdr:colOff>1524000</xdr:colOff>
          <xdr:row>38</xdr:row>
          <xdr:rowOff>257175</xdr:rowOff>
        </xdr:to>
        <xdr:sp macro="" textlink="">
          <xdr:nvSpPr>
            <xdr:cNvPr id="2182" name="Option Button 134" hidden="1">
              <a:extLst>
                <a:ext uri="{63B3BB69-23CF-44E3-9099-C40C66FF867C}">
                  <a14:compatExt spid="_x0000_s2182"/>
                </a:ext>
                <a:ext uri="{FF2B5EF4-FFF2-40B4-BE49-F238E27FC236}">
                  <a16:creationId xmlns:a16="http://schemas.microsoft.com/office/drawing/2014/main" id="{00000000-0008-0000-07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2038350</xdr:colOff>
          <xdr:row>38</xdr:row>
          <xdr:rowOff>19050</xdr:rowOff>
        </xdr:from>
        <xdr:to>
          <xdr:col>3</xdr:col>
          <xdr:colOff>2257425</xdr:colOff>
          <xdr:row>38</xdr:row>
          <xdr:rowOff>266700</xdr:rowOff>
        </xdr:to>
        <xdr:sp macro="" textlink="">
          <xdr:nvSpPr>
            <xdr:cNvPr id="2183" name="Option Button 135" hidden="1">
              <a:extLst>
                <a:ext uri="{63B3BB69-23CF-44E3-9099-C40C66FF867C}">
                  <a14:compatExt spid="_x0000_s2183"/>
                </a:ext>
                <a:ext uri="{FF2B5EF4-FFF2-40B4-BE49-F238E27FC236}">
                  <a16:creationId xmlns:a16="http://schemas.microsoft.com/office/drawing/2014/main" id="{00000000-0008-0000-07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104775</xdr:rowOff>
        </xdr:from>
        <xdr:to>
          <xdr:col>3</xdr:col>
          <xdr:colOff>2647950</xdr:colOff>
          <xdr:row>38</xdr:row>
          <xdr:rowOff>285750</xdr:rowOff>
        </xdr:to>
        <xdr:sp macro="" textlink="">
          <xdr:nvSpPr>
            <xdr:cNvPr id="2184" name="Group Box 136" hidden="1">
              <a:extLst>
                <a:ext uri="{63B3BB69-23CF-44E3-9099-C40C66FF867C}">
                  <a14:compatExt spid="_x0000_s2184"/>
                </a:ext>
                <a:ext uri="{FF2B5EF4-FFF2-40B4-BE49-F238E27FC236}">
                  <a16:creationId xmlns:a16="http://schemas.microsoft.com/office/drawing/2014/main" id="{00000000-0008-0000-0700-00008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104775</xdr:rowOff>
        </xdr:from>
        <xdr:to>
          <xdr:col>3</xdr:col>
          <xdr:colOff>2647950</xdr:colOff>
          <xdr:row>40</xdr:row>
          <xdr:rowOff>9525</xdr:rowOff>
        </xdr:to>
        <xdr:sp macro="" textlink="">
          <xdr:nvSpPr>
            <xdr:cNvPr id="2185" name="Group Box 137" hidden="1">
              <a:extLst>
                <a:ext uri="{63B3BB69-23CF-44E3-9099-C40C66FF867C}">
                  <a14:compatExt spid="_x0000_s2185"/>
                </a:ext>
                <a:ext uri="{FF2B5EF4-FFF2-40B4-BE49-F238E27FC236}">
                  <a16:creationId xmlns:a16="http://schemas.microsoft.com/office/drawing/2014/main" id="{00000000-0008-0000-0700-00008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133.xml"/><Relationship Id="rId21" Type="http://schemas.openxmlformats.org/officeDocument/2006/relationships/ctrlProp" Target="../ctrlProps/ctrlProp37.xml"/><Relationship Id="rId42" Type="http://schemas.openxmlformats.org/officeDocument/2006/relationships/ctrlProp" Target="../ctrlProps/ctrlProp58.xml"/><Relationship Id="rId63" Type="http://schemas.openxmlformats.org/officeDocument/2006/relationships/ctrlProp" Target="../ctrlProps/ctrlProp79.xml"/><Relationship Id="rId84" Type="http://schemas.openxmlformats.org/officeDocument/2006/relationships/ctrlProp" Target="../ctrlProps/ctrlProp100.xml"/><Relationship Id="rId16" Type="http://schemas.openxmlformats.org/officeDocument/2006/relationships/ctrlProp" Target="../ctrlProps/ctrlProp32.xml"/><Relationship Id="rId107" Type="http://schemas.openxmlformats.org/officeDocument/2006/relationships/ctrlProp" Target="../ctrlProps/ctrlProp123.xml"/><Relationship Id="rId11" Type="http://schemas.openxmlformats.org/officeDocument/2006/relationships/ctrlProp" Target="../ctrlProps/ctrlProp27.xml"/><Relationship Id="rId32" Type="http://schemas.openxmlformats.org/officeDocument/2006/relationships/ctrlProp" Target="../ctrlProps/ctrlProp48.xml"/><Relationship Id="rId37" Type="http://schemas.openxmlformats.org/officeDocument/2006/relationships/ctrlProp" Target="../ctrlProps/ctrlProp53.xml"/><Relationship Id="rId53" Type="http://schemas.openxmlformats.org/officeDocument/2006/relationships/ctrlProp" Target="../ctrlProps/ctrlProp69.xml"/><Relationship Id="rId58" Type="http://schemas.openxmlformats.org/officeDocument/2006/relationships/ctrlProp" Target="../ctrlProps/ctrlProp74.xml"/><Relationship Id="rId74" Type="http://schemas.openxmlformats.org/officeDocument/2006/relationships/ctrlProp" Target="../ctrlProps/ctrlProp90.xml"/><Relationship Id="rId79" Type="http://schemas.openxmlformats.org/officeDocument/2006/relationships/ctrlProp" Target="../ctrlProps/ctrlProp95.xml"/><Relationship Id="rId102" Type="http://schemas.openxmlformats.org/officeDocument/2006/relationships/ctrlProp" Target="../ctrlProps/ctrlProp118.xml"/><Relationship Id="rId123" Type="http://schemas.openxmlformats.org/officeDocument/2006/relationships/ctrlProp" Target="../ctrlProps/ctrlProp139.xml"/><Relationship Id="rId128" Type="http://schemas.openxmlformats.org/officeDocument/2006/relationships/ctrlProp" Target="../ctrlProps/ctrlProp144.xml"/><Relationship Id="rId5" Type="http://schemas.openxmlformats.org/officeDocument/2006/relationships/ctrlProp" Target="../ctrlProps/ctrlProp21.xml"/><Relationship Id="rId90" Type="http://schemas.openxmlformats.org/officeDocument/2006/relationships/ctrlProp" Target="../ctrlProps/ctrlProp106.xml"/><Relationship Id="rId95" Type="http://schemas.openxmlformats.org/officeDocument/2006/relationships/ctrlProp" Target="../ctrlProps/ctrlProp111.xml"/><Relationship Id="rId22" Type="http://schemas.openxmlformats.org/officeDocument/2006/relationships/ctrlProp" Target="../ctrlProps/ctrlProp38.xml"/><Relationship Id="rId27" Type="http://schemas.openxmlformats.org/officeDocument/2006/relationships/ctrlProp" Target="../ctrlProps/ctrlProp43.xml"/><Relationship Id="rId43" Type="http://schemas.openxmlformats.org/officeDocument/2006/relationships/ctrlProp" Target="../ctrlProps/ctrlProp59.xml"/><Relationship Id="rId48" Type="http://schemas.openxmlformats.org/officeDocument/2006/relationships/ctrlProp" Target="../ctrlProps/ctrlProp64.xml"/><Relationship Id="rId64" Type="http://schemas.openxmlformats.org/officeDocument/2006/relationships/ctrlProp" Target="../ctrlProps/ctrlProp80.xml"/><Relationship Id="rId69" Type="http://schemas.openxmlformats.org/officeDocument/2006/relationships/ctrlProp" Target="../ctrlProps/ctrlProp85.xml"/><Relationship Id="rId113" Type="http://schemas.openxmlformats.org/officeDocument/2006/relationships/ctrlProp" Target="../ctrlProps/ctrlProp129.xml"/><Relationship Id="rId118" Type="http://schemas.openxmlformats.org/officeDocument/2006/relationships/ctrlProp" Target="../ctrlProps/ctrlProp134.xml"/><Relationship Id="rId134" Type="http://schemas.openxmlformats.org/officeDocument/2006/relationships/ctrlProp" Target="../ctrlProps/ctrlProp150.xml"/><Relationship Id="rId80" Type="http://schemas.openxmlformats.org/officeDocument/2006/relationships/ctrlProp" Target="../ctrlProps/ctrlProp96.xml"/><Relationship Id="rId85" Type="http://schemas.openxmlformats.org/officeDocument/2006/relationships/ctrlProp" Target="../ctrlProps/ctrlProp101.xml"/><Relationship Id="rId12" Type="http://schemas.openxmlformats.org/officeDocument/2006/relationships/ctrlProp" Target="../ctrlProps/ctrlProp28.xml"/><Relationship Id="rId17" Type="http://schemas.openxmlformats.org/officeDocument/2006/relationships/ctrlProp" Target="../ctrlProps/ctrlProp33.xml"/><Relationship Id="rId33" Type="http://schemas.openxmlformats.org/officeDocument/2006/relationships/ctrlProp" Target="../ctrlProps/ctrlProp49.xml"/><Relationship Id="rId38" Type="http://schemas.openxmlformats.org/officeDocument/2006/relationships/ctrlProp" Target="../ctrlProps/ctrlProp54.xml"/><Relationship Id="rId59" Type="http://schemas.openxmlformats.org/officeDocument/2006/relationships/ctrlProp" Target="../ctrlProps/ctrlProp75.xml"/><Relationship Id="rId103" Type="http://schemas.openxmlformats.org/officeDocument/2006/relationships/ctrlProp" Target="../ctrlProps/ctrlProp119.xml"/><Relationship Id="rId108" Type="http://schemas.openxmlformats.org/officeDocument/2006/relationships/ctrlProp" Target="../ctrlProps/ctrlProp124.xml"/><Relationship Id="rId124" Type="http://schemas.openxmlformats.org/officeDocument/2006/relationships/ctrlProp" Target="../ctrlProps/ctrlProp140.xml"/><Relationship Id="rId129" Type="http://schemas.openxmlformats.org/officeDocument/2006/relationships/ctrlProp" Target="../ctrlProps/ctrlProp145.xml"/><Relationship Id="rId54" Type="http://schemas.openxmlformats.org/officeDocument/2006/relationships/ctrlProp" Target="../ctrlProps/ctrlProp70.xml"/><Relationship Id="rId70" Type="http://schemas.openxmlformats.org/officeDocument/2006/relationships/ctrlProp" Target="../ctrlProps/ctrlProp86.xml"/><Relationship Id="rId75" Type="http://schemas.openxmlformats.org/officeDocument/2006/relationships/ctrlProp" Target="../ctrlProps/ctrlProp91.xml"/><Relationship Id="rId91" Type="http://schemas.openxmlformats.org/officeDocument/2006/relationships/ctrlProp" Target="../ctrlProps/ctrlProp107.xml"/><Relationship Id="rId96" Type="http://schemas.openxmlformats.org/officeDocument/2006/relationships/ctrlProp" Target="../ctrlProps/ctrlProp112.xml"/><Relationship Id="rId1" Type="http://schemas.openxmlformats.org/officeDocument/2006/relationships/printerSettings" Target="../printerSettings/printerSettings8.bin"/><Relationship Id="rId6" Type="http://schemas.openxmlformats.org/officeDocument/2006/relationships/ctrlProp" Target="../ctrlProps/ctrlProp22.xml"/><Relationship Id="rId23" Type="http://schemas.openxmlformats.org/officeDocument/2006/relationships/ctrlProp" Target="../ctrlProps/ctrlProp39.xml"/><Relationship Id="rId28" Type="http://schemas.openxmlformats.org/officeDocument/2006/relationships/ctrlProp" Target="../ctrlProps/ctrlProp44.xml"/><Relationship Id="rId49" Type="http://schemas.openxmlformats.org/officeDocument/2006/relationships/ctrlProp" Target="../ctrlProps/ctrlProp65.xml"/><Relationship Id="rId114" Type="http://schemas.openxmlformats.org/officeDocument/2006/relationships/ctrlProp" Target="../ctrlProps/ctrlProp130.xml"/><Relationship Id="rId119" Type="http://schemas.openxmlformats.org/officeDocument/2006/relationships/ctrlProp" Target="../ctrlProps/ctrlProp135.xml"/><Relationship Id="rId44" Type="http://schemas.openxmlformats.org/officeDocument/2006/relationships/ctrlProp" Target="../ctrlProps/ctrlProp60.xml"/><Relationship Id="rId60" Type="http://schemas.openxmlformats.org/officeDocument/2006/relationships/ctrlProp" Target="../ctrlProps/ctrlProp76.xml"/><Relationship Id="rId65" Type="http://schemas.openxmlformats.org/officeDocument/2006/relationships/ctrlProp" Target="../ctrlProps/ctrlProp81.xml"/><Relationship Id="rId81" Type="http://schemas.openxmlformats.org/officeDocument/2006/relationships/ctrlProp" Target="../ctrlProps/ctrlProp97.xml"/><Relationship Id="rId86" Type="http://schemas.openxmlformats.org/officeDocument/2006/relationships/ctrlProp" Target="../ctrlProps/ctrlProp102.xml"/><Relationship Id="rId130" Type="http://schemas.openxmlformats.org/officeDocument/2006/relationships/ctrlProp" Target="../ctrlProps/ctrlProp146.xml"/><Relationship Id="rId135" Type="http://schemas.openxmlformats.org/officeDocument/2006/relationships/ctrlProp" Target="../ctrlProps/ctrlProp151.xml"/><Relationship Id="rId13" Type="http://schemas.openxmlformats.org/officeDocument/2006/relationships/ctrlProp" Target="../ctrlProps/ctrlProp29.xml"/><Relationship Id="rId18" Type="http://schemas.openxmlformats.org/officeDocument/2006/relationships/ctrlProp" Target="../ctrlProps/ctrlProp34.xml"/><Relationship Id="rId39" Type="http://schemas.openxmlformats.org/officeDocument/2006/relationships/ctrlProp" Target="../ctrlProps/ctrlProp55.xml"/><Relationship Id="rId109" Type="http://schemas.openxmlformats.org/officeDocument/2006/relationships/ctrlProp" Target="../ctrlProps/ctrlProp125.xml"/><Relationship Id="rId34" Type="http://schemas.openxmlformats.org/officeDocument/2006/relationships/ctrlProp" Target="../ctrlProps/ctrlProp50.xml"/><Relationship Id="rId50" Type="http://schemas.openxmlformats.org/officeDocument/2006/relationships/ctrlProp" Target="../ctrlProps/ctrlProp66.xml"/><Relationship Id="rId55" Type="http://schemas.openxmlformats.org/officeDocument/2006/relationships/ctrlProp" Target="../ctrlProps/ctrlProp71.xml"/><Relationship Id="rId76" Type="http://schemas.openxmlformats.org/officeDocument/2006/relationships/ctrlProp" Target="../ctrlProps/ctrlProp92.xml"/><Relationship Id="rId97" Type="http://schemas.openxmlformats.org/officeDocument/2006/relationships/ctrlProp" Target="../ctrlProps/ctrlProp113.xml"/><Relationship Id="rId104" Type="http://schemas.openxmlformats.org/officeDocument/2006/relationships/ctrlProp" Target="../ctrlProps/ctrlProp120.xml"/><Relationship Id="rId120" Type="http://schemas.openxmlformats.org/officeDocument/2006/relationships/ctrlProp" Target="../ctrlProps/ctrlProp136.xml"/><Relationship Id="rId125" Type="http://schemas.openxmlformats.org/officeDocument/2006/relationships/ctrlProp" Target="../ctrlProps/ctrlProp141.xml"/><Relationship Id="rId7" Type="http://schemas.openxmlformats.org/officeDocument/2006/relationships/ctrlProp" Target="../ctrlProps/ctrlProp23.xml"/><Relationship Id="rId71" Type="http://schemas.openxmlformats.org/officeDocument/2006/relationships/ctrlProp" Target="../ctrlProps/ctrlProp87.xml"/><Relationship Id="rId92" Type="http://schemas.openxmlformats.org/officeDocument/2006/relationships/ctrlProp" Target="../ctrlProps/ctrlProp108.xml"/><Relationship Id="rId2" Type="http://schemas.openxmlformats.org/officeDocument/2006/relationships/drawing" Target="../drawings/drawing2.xml"/><Relationship Id="rId29" Type="http://schemas.openxmlformats.org/officeDocument/2006/relationships/ctrlProp" Target="../ctrlProps/ctrlProp45.xml"/><Relationship Id="rId24" Type="http://schemas.openxmlformats.org/officeDocument/2006/relationships/ctrlProp" Target="../ctrlProps/ctrlProp40.xml"/><Relationship Id="rId40" Type="http://schemas.openxmlformats.org/officeDocument/2006/relationships/ctrlProp" Target="../ctrlProps/ctrlProp56.xml"/><Relationship Id="rId45" Type="http://schemas.openxmlformats.org/officeDocument/2006/relationships/ctrlProp" Target="../ctrlProps/ctrlProp61.xml"/><Relationship Id="rId66" Type="http://schemas.openxmlformats.org/officeDocument/2006/relationships/ctrlProp" Target="../ctrlProps/ctrlProp82.xml"/><Relationship Id="rId87" Type="http://schemas.openxmlformats.org/officeDocument/2006/relationships/ctrlProp" Target="../ctrlProps/ctrlProp103.xml"/><Relationship Id="rId110" Type="http://schemas.openxmlformats.org/officeDocument/2006/relationships/ctrlProp" Target="../ctrlProps/ctrlProp126.xml"/><Relationship Id="rId115" Type="http://schemas.openxmlformats.org/officeDocument/2006/relationships/ctrlProp" Target="../ctrlProps/ctrlProp131.xml"/><Relationship Id="rId131" Type="http://schemas.openxmlformats.org/officeDocument/2006/relationships/ctrlProp" Target="../ctrlProps/ctrlProp147.xml"/><Relationship Id="rId136" Type="http://schemas.openxmlformats.org/officeDocument/2006/relationships/ctrlProp" Target="../ctrlProps/ctrlProp152.xml"/><Relationship Id="rId61" Type="http://schemas.openxmlformats.org/officeDocument/2006/relationships/ctrlProp" Target="../ctrlProps/ctrlProp77.xml"/><Relationship Id="rId82" Type="http://schemas.openxmlformats.org/officeDocument/2006/relationships/ctrlProp" Target="../ctrlProps/ctrlProp98.xml"/><Relationship Id="rId19" Type="http://schemas.openxmlformats.org/officeDocument/2006/relationships/ctrlProp" Target="../ctrlProps/ctrlProp35.xml"/><Relationship Id="rId14" Type="http://schemas.openxmlformats.org/officeDocument/2006/relationships/ctrlProp" Target="../ctrlProps/ctrlProp30.xml"/><Relationship Id="rId30" Type="http://schemas.openxmlformats.org/officeDocument/2006/relationships/ctrlProp" Target="../ctrlProps/ctrlProp46.xml"/><Relationship Id="rId35" Type="http://schemas.openxmlformats.org/officeDocument/2006/relationships/ctrlProp" Target="../ctrlProps/ctrlProp51.xml"/><Relationship Id="rId56" Type="http://schemas.openxmlformats.org/officeDocument/2006/relationships/ctrlProp" Target="../ctrlProps/ctrlProp72.xml"/><Relationship Id="rId77" Type="http://schemas.openxmlformats.org/officeDocument/2006/relationships/ctrlProp" Target="../ctrlProps/ctrlProp93.xml"/><Relationship Id="rId100" Type="http://schemas.openxmlformats.org/officeDocument/2006/relationships/ctrlProp" Target="../ctrlProps/ctrlProp116.xml"/><Relationship Id="rId105" Type="http://schemas.openxmlformats.org/officeDocument/2006/relationships/ctrlProp" Target="../ctrlProps/ctrlProp121.xml"/><Relationship Id="rId126" Type="http://schemas.openxmlformats.org/officeDocument/2006/relationships/ctrlProp" Target="../ctrlProps/ctrlProp142.xml"/><Relationship Id="rId8" Type="http://schemas.openxmlformats.org/officeDocument/2006/relationships/ctrlProp" Target="../ctrlProps/ctrlProp24.xml"/><Relationship Id="rId51" Type="http://schemas.openxmlformats.org/officeDocument/2006/relationships/ctrlProp" Target="../ctrlProps/ctrlProp67.xml"/><Relationship Id="rId72" Type="http://schemas.openxmlformats.org/officeDocument/2006/relationships/ctrlProp" Target="../ctrlProps/ctrlProp88.xml"/><Relationship Id="rId93" Type="http://schemas.openxmlformats.org/officeDocument/2006/relationships/ctrlProp" Target="../ctrlProps/ctrlProp109.xml"/><Relationship Id="rId98" Type="http://schemas.openxmlformats.org/officeDocument/2006/relationships/ctrlProp" Target="../ctrlProps/ctrlProp114.xml"/><Relationship Id="rId121" Type="http://schemas.openxmlformats.org/officeDocument/2006/relationships/ctrlProp" Target="../ctrlProps/ctrlProp137.xml"/><Relationship Id="rId3" Type="http://schemas.openxmlformats.org/officeDocument/2006/relationships/vmlDrawing" Target="../drawings/vmlDrawing2.vml"/><Relationship Id="rId25" Type="http://schemas.openxmlformats.org/officeDocument/2006/relationships/ctrlProp" Target="../ctrlProps/ctrlProp41.xml"/><Relationship Id="rId46" Type="http://schemas.openxmlformats.org/officeDocument/2006/relationships/ctrlProp" Target="../ctrlProps/ctrlProp62.xml"/><Relationship Id="rId67" Type="http://schemas.openxmlformats.org/officeDocument/2006/relationships/ctrlProp" Target="../ctrlProps/ctrlProp83.xml"/><Relationship Id="rId116" Type="http://schemas.openxmlformats.org/officeDocument/2006/relationships/ctrlProp" Target="../ctrlProps/ctrlProp132.xml"/><Relationship Id="rId20" Type="http://schemas.openxmlformats.org/officeDocument/2006/relationships/ctrlProp" Target="../ctrlProps/ctrlProp36.xml"/><Relationship Id="rId41" Type="http://schemas.openxmlformats.org/officeDocument/2006/relationships/ctrlProp" Target="../ctrlProps/ctrlProp57.xml"/><Relationship Id="rId62" Type="http://schemas.openxmlformats.org/officeDocument/2006/relationships/ctrlProp" Target="../ctrlProps/ctrlProp78.xml"/><Relationship Id="rId83" Type="http://schemas.openxmlformats.org/officeDocument/2006/relationships/ctrlProp" Target="../ctrlProps/ctrlProp99.xml"/><Relationship Id="rId88" Type="http://schemas.openxmlformats.org/officeDocument/2006/relationships/ctrlProp" Target="../ctrlProps/ctrlProp104.xml"/><Relationship Id="rId111" Type="http://schemas.openxmlformats.org/officeDocument/2006/relationships/ctrlProp" Target="../ctrlProps/ctrlProp127.xml"/><Relationship Id="rId132" Type="http://schemas.openxmlformats.org/officeDocument/2006/relationships/ctrlProp" Target="../ctrlProps/ctrlProp148.xml"/><Relationship Id="rId15" Type="http://schemas.openxmlformats.org/officeDocument/2006/relationships/ctrlProp" Target="../ctrlProps/ctrlProp31.xml"/><Relationship Id="rId36" Type="http://schemas.openxmlformats.org/officeDocument/2006/relationships/ctrlProp" Target="../ctrlProps/ctrlProp52.xml"/><Relationship Id="rId57" Type="http://schemas.openxmlformats.org/officeDocument/2006/relationships/ctrlProp" Target="../ctrlProps/ctrlProp73.xml"/><Relationship Id="rId106" Type="http://schemas.openxmlformats.org/officeDocument/2006/relationships/ctrlProp" Target="../ctrlProps/ctrlProp122.xml"/><Relationship Id="rId127" Type="http://schemas.openxmlformats.org/officeDocument/2006/relationships/ctrlProp" Target="../ctrlProps/ctrlProp143.xml"/><Relationship Id="rId10" Type="http://schemas.openxmlformats.org/officeDocument/2006/relationships/ctrlProp" Target="../ctrlProps/ctrlProp26.xml"/><Relationship Id="rId31" Type="http://schemas.openxmlformats.org/officeDocument/2006/relationships/ctrlProp" Target="../ctrlProps/ctrlProp47.xml"/><Relationship Id="rId52" Type="http://schemas.openxmlformats.org/officeDocument/2006/relationships/ctrlProp" Target="../ctrlProps/ctrlProp68.xml"/><Relationship Id="rId73" Type="http://schemas.openxmlformats.org/officeDocument/2006/relationships/ctrlProp" Target="../ctrlProps/ctrlProp89.xml"/><Relationship Id="rId78" Type="http://schemas.openxmlformats.org/officeDocument/2006/relationships/ctrlProp" Target="../ctrlProps/ctrlProp94.xml"/><Relationship Id="rId94" Type="http://schemas.openxmlformats.org/officeDocument/2006/relationships/ctrlProp" Target="../ctrlProps/ctrlProp110.xml"/><Relationship Id="rId99" Type="http://schemas.openxmlformats.org/officeDocument/2006/relationships/ctrlProp" Target="../ctrlProps/ctrlProp115.xml"/><Relationship Id="rId101" Type="http://schemas.openxmlformats.org/officeDocument/2006/relationships/ctrlProp" Target="../ctrlProps/ctrlProp117.xml"/><Relationship Id="rId122" Type="http://schemas.openxmlformats.org/officeDocument/2006/relationships/ctrlProp" Target="../ctrlProps/ctrlProp138.xml"/><Relationship Id="rId4" Type="http://schemas.openxmlformats.org/officeDocument/2006/relationships/ctrlProp" Target="../ctrlProps/ctrlProp20.xml"/><Relationship Id="rId9" Type="http://schemas.openxmlformats.org/officeDocument/2006/relationships/ctrlProp" Target="../ctrlProps/ctrlProp25.xml"/><Relationship Id="rId26" Type="http://schemas.openxmlformats.org/officeDocument/2006/relationships/ctrlProp" Target="../ctrlProps/ctrlProp42.xml"/><Relationship Id="rId47" Type="http://schemas.openxmlformats.org/officeDocument/2006/relationships/ctrlProp" Target="../ctrlProps/ctrlProp63.xml"/><Relationship Id="rId68" Type="http://schemas.openxmlformats.org/officeDocument/2006/relationships/ctrlProp" Target="../ctrlProps/ctrlProp84.xml"/><Relationship Id="rId89" Type="http://schemas.openxmlformats.org/officeDocument/2006/relationships/ctrlProp" Target="../ctrlProps/ctrlProp105.xml"/><Relationship Id="rId112" Type="http://schemas.openxmlformats.org/officeDocument/2006/relationships/ctrlProp" Target="../ctrlProps/ctrlProp128.xml"/><Relationship Id="rId133" Type="http://schemas.openxmlformats.org/officeDocument/2006/relationships/ctrlProp" Target="../ctrlProps/ctrlProp14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1"/>
  <sheetViews>
    <sheetView showGridLines="0" tabSelected="1" view="pageBreakPreview" topLeftCell="A10" zoomScale="70" zoomScaleNormal="70" zoomScaleSheetLayoutView="70" zoomScalePageLayoutView="55" workbookViewId="0">
      <selection activeCell="J28" sqref="J28"/>
    </sheetView>
  </sheetViews>
  <sheetFormatPr defaultColWidth="9" defaultRowHeight="17.25"/>
  <cols>
    <col min="1" max="8" width="9.75" style="112" customWidth="1"/>
    <col min="9" max="9" width="15.625" style="112" customWidth="1"/>
    <col min="10" max="11" width="9.75" style="112" customWidth="1"/>
    <col min="12" max="12" width="6.875" style="112" bestFit="1" customWidth="1"/>
    <col min="13" max="13" width="4.875" style="112" customWidth="1"/>
    <col min="14" max="14" width="4.5" style="112" bestFit="1" customWidth="1"/>
    <col min="15" max="15" width="5" style="112" customWidth="1"/>
    <col min="16" max="16" width="4.5" style="112" bestFit="1" customWidth="1"/>
    <col min="17" max="17" width="5" style="112" customWidth="1"/>
    <col min="18" max="18" width="4.5" style="112" bestFit="1" customWidth="1"/>
    <col min="19" max="19" width="9" style="112" customWidth="1"/>
    <col min="20" max="16384" width="9" style="112"/>
  </cols>
  <sheetData>
    <row r="1" spans="1:18" ht="26.25" customHeight="1">
      <c r="A1" s="30" t="s">
        <v>0</v>
      </c>
      <c r="B1" s="107"/>
      <c r="C1" s="30"/>
      <c r="D1" s="30"/>
      <c r="E1" s="30"/>
      <c r="F1" s="30"/>
      <c r="G1" s="30"/>
      <c r="H1" s="30"/>
      <c r="I1" s="107"/>
      <c r="J1" s="30"/>
      <c r="K1" s="30"/>
      <c r="L1" s="30"/>
      <c r="M1" s="30"/>
      <c r="N1" s="30"/>
      <c r="O1" s="30"/>
      <c r="P1" s="30"/>
      <c r="Q1" s="30"/>
      <c r="R1" s="31"/>
    </row>
    <row r="2" spans="1:18" ht="26.25" customHeight="1">
      <c r="A2" s="276"/>
      <c r="B2" s="276"/>
      <c r="C2" s="276"/>
      <c r="D2" s="276"/>
      <c r="E2" s="276"/>
      <c r="F2" s="276"/>
      <c r="G2" s="276"/>
      <c r="H2" s="276"/>
      <c r="I2" s="276"/>
      <c r="J2" s="276"/>
      <c r="K2" s="276"/>
      <c r="L2" s="276"/>
      <c r="M2" s="276"/>
      <c r="N2" s="276"/>
      <c r="O2" s="276"/>
      <c r="P2" s="276"/>
      <c r="Q2" s="276"/>
      <c r="R2" s="276"/>
    </row>
    <row r="3" spans="1:18" ht="14.25" customHeight="1">
      <c r="A3" s="30"/>
      <c r="B3" s="30"/>
      <c r="C3" s="30"/>
      <c r="D3" s="30"/>
      <c r="E3" s="30"/>
      <c r="F3" s="30"/>
      <c r="G3" s="30"/>
      <c r="H3" s="30"/>
      <c r="I3" s="30"/>
      <c r="J3" s="30"/>
      <c r="K3" s="30"/>
      <c r="L3" s="30"/>
      <c r="M3" s="30"/>
      <c r="N3" s="30"/>
      <c r="O3" s="30"/>
      <c r="P3" s="30"/>
      <c r="Q3" s="30"/>
      <c r="R3" s="31"/>
    </row>
    <row r="4" spans="1:18" ht="27" customHeight="1">
      <c r="A4" s="30"/>
      <c r="B4" s="30"/>
      <c r="C4" s="30"/>
      <c r="D4" s="30"/>
      <c r="E4" s="110"/>
      <c r="F4" s="110"/>
      <c r="G4" s="30"/>
      <c r="H4" s="30"/>
      <c r="I4" s="30"/>
      <c r="J4" s="30"/>
      <c r="K4" s="30"/>
      <c r="L4" s="107" t="s">
        <v>206</v>
      </c>
      <c r="M4" s="108">
        <v>7</v>
      </c>
      <c r="N4" s="107" t="s">
        <v>207</v>
      </c>
      <c r="O4" s="108"/>
      <c r="P4" s="107" t="s">
        <v>208</v>
      </c>
      <c r="Q4" s="108"/>
      <c r="R4" s="107" t="s">
        <v>209</v>
      </c>
    </row>
    <row r="5" spans="1:18" ht="14.25" customHeight="1">
      <c r="A5" s="30"/>
      <c r="B5" s="30"/>
      <c r="C5" s="30"/>
      <c r="D5" s="30"/>
      <c r="E5" s="110"/>
      <c r="F5" s="110"/>
      <c r="G5" s="30"/>
      <c r="H5" s="30"/>
      <c r="I5" s="30"/>
      <c r="J5" s="30"/>
      <c r="K5" s="30"/>
      <c r="L5" s="110"/>
      <c r="M5" s="110"/>
      <c r="N5" s="110"/>
      <c r="O5" s="110"/>
      <c r="P5" s="30"/>
      <c r="Q5" s="30"/>
      <c r="R5" s="31"/>
    </row>
    <row r="6" spans="1:18" ht="27" customHeight="1">
      <c r="A6" s="30"/>
      <c r="B6" s="30" t="s">
        <v>1</v>
      </c>
      <c r="C6" s="30"/>
      <c r="D6" s="30"/>
      <c r="E6" s="110"/>
      <c r="F6" s="110"/>
      <c r="G6" s="32"/>
      <c r="H6" s="30"/>
      <c r="I6" s="30"/>
      <c r="J6" s="30"/>
      <c r="K6" s="30"/>
      <c r="L6" s="110"/>
      <c r="M6" s="110"/>
      <c r="N6" s="110"/>
      <c r="O6" s="110"/>
      <c r="P6" s="32"/>
      <c r="Q6" s="32"/>
      <c r="R6" s="31"/>
    </row>
    <row r="7" spans="1:18" ht="14.25" customHeight="1">
      <c r="A7" s="30"/>
      <c r="B7" s="107"/>
      <c r="C7" s="30"/>
      <c r="D7" s="30"/>
      <c r="E7" s="30"/>
      <c r="F7" s="30"/>
      <c r="G7" s="30"/>
      <c r="H7" s="30"/>
      <c r="I7" s="107"/>
      <c r="J7" s="30"/>
      <c r="K7" s="30"/>
      <c r="L7" s="30"/>
      <c r="M7" s="30"/>
      <c r="N7" s="30"/>
      <c r="O7" s="30"/>
      <c r="P7" s="30"/>
      <c r="Q7" s="30"/>
      <c r="R7" s="31"/>
    </row>
    <row r="8" spans="1:18" ht="27" customHeight="1">
      <c r="A8" s="30"/>
      <c r="B8" s="107"/>
      <c r="C8" s="107"/>
      <c r="D8" s="30"/>
      <c r="E8" s="30"/>
      <c r="F8" s="30"/>
      <c r="G8" s="30"/>
      <c r="H8" s="30"/>
      <c r="I8" s="30" t="s">
        <v>2</v>
      </c>
      <c r="J8" s="279">
        <f>'3'!B5</f>
        <v>0</v>
      </c>
      <c r="K8" s="279"/>
      <c r="L8" s="279"/>
      <c r="M8" s="279"/>
      <c r="N8" s="279"/>
      <c r="O8" s="279"/>
      <c r="P8" s="279"/>
      <c r="Q8" s="279"/>
      <c r="R8" s="279"/>
    </row>
    <row r="9" spans="1:18" ht="12.75" customHeight="1">
      <c r="A9" s="30"/>
      <c r="B9" s="33"/>
      <c r="C9" s="30"/>
      <c r="D9" s="30"/>
      <c r="E9" s="30"/>
      <c r="F9" s="30"/>
      <c r="G9" s="30"/>
      <c r="H9" s="30"/>
      <c r="I9" s="30"/>
      <c r="J9" s="34"/>
      <c r="K9" s="34"/>
      <c r="L9" s="34"/>
      <c r="M9" s="34"/>
      <c r="N9" s="34"/>
      <c r="O9" s="34"/>
      <c r="P9" s="34"/>
      <c r="Q9" s="34"/>
      <c r="R9" s="34"/>
    </row>
    <row r="10" spans="1:18" ht="27" customHeight="1">
      <c r="A10" s="30"/>
      <c r="B10" s="30"/>
      <c r="C10" s="30"/>
      <c r="D10" s="30"/>
      <c r="E10" s="30"/>
      <c r="F10" s="30"/>
      <c r="G10" s="30"/>
      <c r="H10" s="30"/>
      <c r="I10" s="30" t="s">
        <v>194</v>
      </c>
      <c r="J10" s="279">
        <f>'3'!G4</f>
        <v>0</v>
      </c>
      <c r="K10" s="279"/>
      <c r="L10" s="279"/>
      <c r="M10" s="279"/>
      <c r="N10" s="279"/>
      <c r="O10" s="279"/>
      <c r="P10" s="279"/>
      <c r="Q10" s="279"/>
      <c r="R10" s="279"/>
    </row>
    <row r="11" spans="1:18" ht="12.75" customHeight="1">
      <c r="A11" s="30"/>
      <c r="B11" s="33"/>
      <c r="C11" s="30"/>
      <c r="D11" s="30"/>
      <c r="E11" s="30"/>
      <c r="F11" s="30"/>
      <c r="G11" s="30"/>
      <c r="H11" s="30"/>
      <c r="I11" s="30"/>
      <c r="J11" s="34"/>
      <c r="K11" s="34"/>
      <c r="L11" s="34"/>
      <c r="M11" s="34"/>
      <c r="N11" s="34"/>
      <c r="O11" s="34"/>
      <c r="P11" s="34"/>
      <c r="Q11" s="34"/>
      <c r="R11" s="34"/>
    </row>
    <row r="12" spans="1:18" ht="27" customHeight="1">
      <c r="A12" s="30"/>
      <c r="B12" s="30"/>
      <c r="C12" s="30"/>
      <c r="D12" s="30"/>
      <c r="E12" s="30"/>
      <c r="F12" s="30"/>
      <c r="G12" s="30"/>
      <c r="H12" s="30"/>
      <c r="I12" s="30" t="s">
        <v>196</v>
      </c>
      <c r="J12" s="279">
        <f>'3'!G5</f>
        <v>0</v>
      </c>
      <c r="K12" s="279"/>
      <c r="L12" s="279"/>
      <c r="M12" s="279"/>
      <c r="N12" s="279"/>
      <c r="O12" s="279"/>
      <c r="P12" s="279"/>
      <c r="Q12" s="279"/>
      <c r="R12" s="279"/>
    </row>
    <row r="13" spans="1:18" ht="14.25" customHeight="1">
      <c r="A13" s="30"/>
      <c r="B13" s="30"/>
      <c r="C13" s="30"/>
      <c r="D13" s="30"/>
      <c r="E13" s="30"/>
      <c r="F13" s="30"/>
      <c r="G13" s="30"/>
      <c r="H13" s="30"/>
      <c r="I13" s="30"/>
      <c r="J13" s="30"/>
      <c r="K13" s="30"/>
      <c r="L13" s="30"/>
      <c r="M13" s="30"/>
      <c r="N13" s="30"/>
      <c r="O13" s="30"/>
      <c r="P13" s="30"/>
      <c r="Q13" s="30"/>
      <c r="R13" s="30"/>
    </row>
    <row r="14" spans="1:18" ht="14.25" customHeight="1">
      <c r="A14" s="30"/>
      <c r="B14" s="109"/>
      <c r="C14" s="32"/>
      <c r="D14" s="110"/>
      <c r="E14" s="30"/>
      <c r="F14" s="30"/>
      <c r="G14" s="30"/>
      <c r="H14" s="30"/>
      <c r="I14" s="109"/>
      <c r="J14" s="32"/>
      <c r="K14" s="110"/>
      <c r="L14" s="278"/>
      <c r="M14" s="278"/>
      <c r="N14" s="278"/>
      <c r="O14" s="278"/>
      <c r="P14" s="278"/>
      <c r="Q14" s="110"/>
      <c r="R14" s="31"/>
    </row>
    <row r="15" spans="1:18" ht="26.25" customHeight="1">
      <c r="A15" s="277" t="s">
        <v>256</v>
      </c>
      <c r="B15" s="277"/>
      <c r="C15" s="277"/>
      <c r="D15" s="277"/>
      <c r="E15" s="277"/>
      <c r="F15" s="277"/>
      <c r="G15" s="277"/>
      <c r="H15" s="277"/>
      <c r="I15" s="277"/>
      <c r="J15" s="277"/>
      <c r="K15" s="277"/>
      <c r="L15" s="277"/>
      <c r="M15" s="277"/>
      <c r="N15" s="277"/>
      <c r="O15" s="277"/>
      <c r="P15" s="277"/>
      <c r="Q15" s="277"/>
      <c r="R15" s="277"/>
    </row>
    <row r="16" spans="1:18" ht="24.75" customHeight="1">
      <c r="A16" s="277"/>
      <c r="B16" s="277"/>
      <c r="C16" s="277"/>
      <c r="D16" s="277"/>
      <c r="E16" s="277"/>
      <c r="F16" s="277"/>
      <c r="G16" s="277"/>
      <c r="H16" s="277"/>
      <c r="I16" s="277"/>
      <c r="J16" s="277"/>
      <c r="K16" s="277"/>
      <c r="L16" s="277"/>
      <c r="M16" s="277"/>
      <c r="N16" s="277"/>
      <c r="O16" s="277"/>
      <c r="P16" s="277"/>
      <c r="Q16" s="277"/>
      <c r="R16" s="277"/>
    </row>
    <row r="17" spans="1:18" ht="14.25" customHeight="1">
      <c r="A17" s="30"/>
      <c r="B17" s="35"/>
      <c r="C17" s="30"/>
      <c r="D17" s="30"/>
      <c r="E17" s="30"/>
      <c r="F17" s="30"/>
      <c r="G17" s="30"/>
      <c r="H17" s="30"/>
      <c r="I17" s="35"/>
      <c r="J17" s="30"/>
      <c r="K17" s="30"/>
      <c r="L17" s="30"/>
      <c r="M17" s="30"/>
      <c r="N17" s="30"/>
      <c r="O17" s="30"/>
      <c r="P17" s="30"/>
      <c r="Q17" s="30"/>
      <c r="R17" s="31"/>
    </row>
    <row r="18" spans="1:18" ht="14.25" customHeight="1">
      <c r="A18" s="30"/>
      <c r="B18" s="35"/>
      <c r="C18" s="30"/>
      <c r="D18" s="30"/>
      <c r="E18" s="30"/>
      <c r="F18" s="30"/>
      <c r="G18" s="30"/>
      <c r="H18" s="30"/>
      <c r="I18" s="35"/>
      <c r="J18" s="30"/>
      <c r="K18" s="30"/>
      <c r="L18" s="30"/>
      <c r="M18" s="30"/>
      <c r="N18" s="30"/>
      <c r="O18" s="30"/>
      <c r="P18" s="30"/>
      <c r="Q18" s="30"/>
      <c r="R18" s="31"/>
    </row>
    <row r="19" spans="1:18" ht="14.25" customHeight="1">
      <c r="A19" s="30"/>
      <c r="B19" s="35"/>
      <c r="C19" s="30"/>
      <c r="D19" s="30"/>
      <c r="E19" s="30"/>
      <c r="F19" s="30"/>
      <c r="G19" s="30"/>
      <c r="H19" s="30"/>
      <c r="I19" s="35"/>
      <c r="J19" s="30"/>
      <c r="K19" s="30"/>
      <c r="L19" s="30"/>
      <c r="M19" s="30"/>
      <c r="N19" s="30"/>
      <c r="O19" s="30"/>
      <c r="P19" s="30"/>
      <c r="Q19" s="30"/>
      <c r="R19" s="31"/>
    </row>
    <row r="20" spans="1:18" ht="27" customHeight="1">
      <c r="A20" s="274" t="s">
        <v>3</v>
      </c>
      <c r="B20" s="274"/>
      <c r="C20" s="274"/>
      <c r="D20" s="274"/>
      <c r="E20" s="274"/>
      <c r="F20" s="274"/>
      <c r="G20" s="274"/>
      <c r="H20" s="274"/>
      <c r="I20" s="274"/>
      <c r="J20" s="274"/>
      <c r="K20" s="274"/>
      <c r="L20" s="274"/>
      <c r="M20" s="274"/>
      <c r="N20" s="274"/>
      <c r="O20" s="274"/>
      <c r="P20" s="274"/>
      <c r="Q20" s="274"/>
      <c r="R20" s="274"/>
    </row>
    <row r="21" spans="1:18" ht="27" customHeight="1">
      <c r="A21" s="282" t="s">
        <v>223</v>
      </c>
      <c r="B21" s="282"/>
      <c r="C21" s="282"/>
      <c r="D21" s="282"/>
      <c r="E21" s="282"/>
      <c r="F21" s="282"/>
      <c r="G21" s="282"/>
      <c r="H21" s="282"/>
      <c r="I21" s="282"/>
      <c r="J21" s="282"/>
      <c r="K21" s="282"/>
      <c r="L21" s="282"/>
      <c r="M21" s="282"/>
      <c r="N21" s="282"/>
      <c r="O21" s="282"/>
      <c r="P21" s="282"/>
      <c r="Q21" s="282"/>
      <c r="R21" s="282"/>
    </row>
    <row r="22" spans="1:18" ht="27" customHeight="1">
      <c r="A22" s="274" t="s">
        <v>4</v>
      </c>
      <c r="B22" s="274"/>
      <c r="C22" s="274"/>
      <c r="D22" s="274"/>
      <c r="E22" s="274"/>
      <c r="F22" s="274"/>
      <c r="G22" s="274"/>
      <c r="H22" s="274"/>
      <c r="I22" s="274"/>
      <c r="J22" s="274"/>
      <c r="K22" s="274"/>
      <c r="L22" s="274"/>
      <c r="M22" s="274"/>
      <c r="N22" s="274"/>
      <c r="O22" s="274"/>
      <c r="P22" s="274"/>
      <c r="Q22" s="274"/>
      <c r="R22" s="274"/>
    </row>
    <row r="23" spans="1:18" ht="14.25" customHeight="1">
      <c r="A23" s="30"/>
      <c r="B23" s="275"/>
      <c r="C23" s="275"/>
      <c r="D23" s="275"/>
      <c r="E23" s="274"/>
      <c r="F23" s="274"/>
      <c r="G23" s="274"/>
      <c r="H23" s="274"/>
      <c r="I23" s="274"/>
      <c r="J23" s="274"/>
      <c r="K23" s="274"/>
      <c r="L23" s="274"/>
      <c r="M23" s="274"/>
      <c r="N23" s="274"/>
      <c r="O23" s="274"/>
      <c r="P23" s="30"/>
      <c r="Q23" s="30"/>
      <c r="R23" s="31"/>
    </row>
    <row r="24" spans="1:18" ht="14.25" customHeight="1">
      <c r="A24" s="30"/>
      <c r="B24" s="275"/>
      <c r="C24" s="275"/>
      <c r="D24" s="275"/>
      <c r="E24" s="274"/>
      <c r="F24" s="274"/>
      <c r="G24" s="274"/>
      <c r="H24" s="274"/>
      <c r="I24" s="274"/>
      <c r="J24" s="274"/>
      <c r="K24" s="274"/>
      <c r="L24" s="274"/>
      <c r="M24" s="274"/>
      <c r="N24" s="274"/>
      <c r="O24" s="274"/>
      <c r="P24" s="30"/>
      <c r="Q24" s="30"/>
      <c r="R24" s="31"/>
    </row>
    <row r="25" spans="1:18" ht="14.25" customHeight="1">
      <c r="A25" s="30"/>
      <c r="B25" s="275"/>
      <c r="C25" s="275"/>
      <c r="D25" s="275"/>
      <c r="E25" s="274"/>
      <c r="F25" s="274"/>
      <c r="G25" s="274"/>
      <c r="H25" s="274"/>
      <c r="I25" s="274"/>
      <c r="J25" s="274"/>
      <c r="K25" s="274"/>
      <c r="L25" s="274"/>
      <c r="M25" s="274"/>
      <c r="N25" s="274"/>
      <c r="O25" s="274"/>
      <c r="P25" s="30"/>
      <c r="Q25" s="30"/>
      <c r="R25" s="31"/>
    </row>
    <row r="26" spans="1:18" ht="14.25" customHeight="1">
      <c r="A26" s="30"/>
      <c r="B26" s="275"/>
      <c r="C26" s="275"/>
      <c r="D26" s="275"/>
      <c r="E26" s="274"/>
      <c r="F26" s="274"/>
      <c r="G26" s="274"/>
      <c r="H26" s="274"/>
      <c r="I26" s="274"/>
      <c r="J26" s="274"/>
      <c r="K26" s="274"/>
      <c r="L26" s="274"/>
      <c r="M26" s="274"/>
      <c r="N26" s="274"/>
      <c r="O26" s="274"/>
      <c r="P26" s="30"/>
      <c r="Q26" s="30"/>
      <c r="R26" s="31"/>
    </row>
    <row r="27" spans="1:18" ht="14.25" customHeight="1">
      <c r="A27" s="30"/>
      <c r="B27" s="35"/>
      <c r="C27" s="35"/>
      <c r="D27" s="35"/>
      <c r="E27" s="30"/>
      <c r="F27" s="30"/>
      <c r="G27" s="30"/>
      <c r="H27" s="29" t="s">
        <v>5</v>
      </c>
      <c r="I27" s="30"/>
      <c r="J27" s="30"/>
      <c r="K27" s="30"/>
      <c r="L27" s="30"/>
      <c r="M27" s="30"/>
      <c r="N27" s="30"/>
      <c r="O27" s="30"/>
      <c r="P27" s="30"/>
      <c r="Q27" s="30"/>
      <c r="R27" s="31"/>
    </row>
    <row r="28" spans="1:18" ht="14.25" customHeight="1">
      <c r="A28" s="30"/>
      <c r="B28" s="35"/>
      <c r="C28" s="35"/>
      <c r="D28" s="35"/>
      <c r="E28" s="30"/>
      <c r="F28" s="30"/>
      <c r="G28" s="30"/>
      <c r="H28" s="29"/>
      <c r="I28" s="30"/>
      <c r="J28" s="30"/>
      <c r="K28" s="30"/>
      <c r="L28" s="30"/>
      <c r="M28" s="30"/>
      <c r="N28" s="30"/>
      <c r="O28" s="30"/>
      <c r="P28" s="30"/>
      <c r="Q28" s="30"/>
      <c r="R28" s="31"/>
    </row>
    <row r="29" spans="1:18" ht="14.25" customHeight="1">
      <c r="A29" s="30"/>
      <c r="B29" s="35"/>
      <c r="C29" s="35"/>
      <c r="D29" s="35"/>
      <c r="E29" s="274"/>
      <c r="F29" s="274"/>
      <c r="G29" s="274"/>
      <c r="H29" s="274"/>
      <c r="I29" s="274"/>
      <c r="J29" s="274"/>
      <c r="K29" s="274"/>
      <c r="L29" s="274"/>
      <c r="M29" s="274"/>
      <c r="N29" s="274"/>
      <c r="O29" s="274"/>
      <c r="P29" s="30"/>
      <c r="Q29" s="30"/>
      <c r="R29" s="31"/>
    </row>
    <row r="30" spans="1:18" ht="27" customHeight="1">
      <c r="A30" s="31"/>
      <c r="B30" s="30"/>
      <c r="C30" s="278" t="s">
        <v>140</v>
      </c>
      <c r="D30" s="278"/>
      <c r="E30" s="278"/>
      <c r="F30" s="278"/>
      <c r="G30" s="278"/>
      <c r="H30" s="283">
        <f>'4'!N58</f>
        <v>0</v>
      </c>
      <c r="I30" s="283"/>
      <c r="J30" s="283"/>
      <c r="K30" s="37" t="s">
        <v>141</v>
      </c>
      <c r="L30" s="36"/>
      <c r="M30" s="36"/>
      <c r="N30" s="36"/>
      <c r="O30" s="30"/>
      <c r="P30" s="30"/>
      <c r="Q30" s="30"/>
      <c r="R30" s="30"/>
    </row>
    <row r="31" spans="1:18" ht="14.25" customHeight="1">
      <c r="A31" s="30"/>
      <c r="B31" s="35"/>
      <c r="C31" s="30"/>
      <c r="D31" s="30"/>
      <c r="E31" s="30"/>
      <c r="F31" s="30"/>
      <c r="G31" s="30"/>
      <c r="H31" s="30"/>
      <c r="I31" s="35"/>
      <c r="J31" s="30"/>
      <c r="K31" s="30"/>
      <c r="L31" s="30"/>
      <c r="M31" s="30"/>
      <c r="N31" s="30"/>
      <c r="O31" s="30"/>
      <c r="P31" s="30"/>
      <c r="Q31" s="30"/>
      <c r="R31" s="31"/>
    </row>
    <row r="32" spans="1:18" ht="27" customHeight="1">
      <c r="A32" s="31"/>
      <c r="B32" s="30"/>
      <c r="C32" s="30" t="s">
        <v>193</v>
      </c>
      <c r="D32" s="30"/>
      <c r="E32" s="30"/>
      <c r="F32" s="30"/>
      <c r="G32" s="30"/>
      <c r="H32" s="284" t="str">
        <f>'4'!R56</f>
        <v>課税事業者</v>
      </c>
      <c r="I32" s="285"/>
      <c r="J32" s="285"/>
      <c r="K32" s="285"/>
      <c r="L32" s="30"/>
      <c r="M32" s="30"/>
      <c r="N32" s="30"/>
      <c r="O32" s="30"/>
      <c r="P32" s="30"/>
      <c r="Q32" s="30"/>
      <c r="R32" s="30"/>
    </row>
    <row r="33" spans="1:18" ht="14.25" customHeight="1">
      <c r="A33" s="30"/>
      <c r="B33" s="35"/>
      <c r="C33" s="35"/>
      <c r="D33" s="35"/>
      <c r="E33" s="35"/>
      <c r="F33" s="35"/>
      <c r="G33" s="35"/>
      <c r="H33" s="30"/>
      <c r="I33" s="35"/>
      <c r="J33" s="35"/>
      <c r="K33" s="30"/>
      <c r="L33" s="30"/>
      <c r="M33" s="30"/>
      <c r="N33" s="30"/>
      <c r="O33" s="30"/>
      <c r="P33" s="35"/>
      <c r="Q33" s="35"/>
      <c r="R33" s="31"/>
    </row>
    <row r="34" spans="1:18" ht="27.75" customHeight="1">
      <c r="A34" s="30"/>
      <c r="B34" s="35"/>
      <c r="C34" s="278" t="s">
        <v>6</v>
      </c>
      <c r="D34" s="278"/>
      <c r="E34" s="278"/>
      <c r="F34" s="278"/>
      <c r="G34" s="278"/>
      <c r="H34" s="278"/>
      <c r="I34" s="278"/>
      <c r="J34" s="278"/>
      <c r="K34" s="278"/>
      <c r="L34" s="278"/>
      <c r="M34" s="278"/>
      <c r="N34" s="278"/>
      <c r="O34" s="278"/>
      <c r="P34" s="278"/>
      <c r="Q34" s="278"/>
      <c r="R34" s="278"/>
    </row>
    <row r="35" spans="1:18" ht="27.75" customHeight="1">
      <c r="A35" s="30"/>
      <c r="B35" s="35"/>
      <c r="C35" s="30"/>
      <c r="D35" s="30" t="s">
        <v>7</v>
      </c>
      <c r="E35" s="30"/>
      <c r="F35" s="30"/>
      <c r="G35" s="30"/>
      <c r="H35" s="30"/>
      <c r="I35" s="35"/>
      <c r="J35" s="30"/>
      <c r="K35" s="30"/>
      <c r="L35" s="30"/>
      <c r="M35" s="30"/>
      <c r="N35" s="30"/>
      <c r="O35" s="30"/>
      <c r="P35" s="30"/>
      <c r="Q35" s="30"/>
      <c r="R35" s="31"/>
    </row>
    <row r="36" spans="1:18" ht="27.75" customHeight="1">
      <c r="A36" s="30"/>
      <c r="B36" s="35"/>
      <c r="C36" s="30"/>
      <c r="D36" s="30" t="s">
        <v>8</v>
      </c>
      <c r="E36" s="30"/>
      <c r="F36" s="30"/>
      <c r="G36" s="30"/>
      <c r="H36" s="30"/>
      <c r="I36" s="35"/>
      <c r="J36" s="30"/>
      <c r="K36" s="30"/>
      <c r="L36" s="30"/>
      <c r="M36" s="30"/>
      <c r="N36" s="30"/>
      <c r="O36" s="30"/>
      <c r="P36" s="30"/>
      <c r="Q36" s="30"/>
      <c r="R36" s="31"/>
    </row>
    <row r="37" spans="1:18" ht="27.75" customHeight="1">
      <c r="A37" s="30"/>
      <c r="B37" s="35"/>
      <c r="C37" s="30"/>
      <c r="D37" s="30"/>
      <c r="E37" s="30"/>
      <c r="F37" s="30"/>
      <c r="G37" s="30"/>
      <c r="H37" s="30"/>
      <c r="I37" s="35"/>
      <c r="J37" s="30"/>
      <c r="K37" s="30"/>
      <c r="L37" s="30"/>
      <c r="M37" s="30"/>
      <c r="N37" s="30"/>
      <c r="O37" s="30"/>
      <c r="P37" s="30"/>
      <c r="Q37" s="30"/>
      <c r="R37" s="31"/>
    </row>
    <row r="38" spans="1:18" ht="9.6" customHeight="1">
      <c r="A38" s="30"/>
      <c r="B38" s="35"/>
      <c r="C38" s="30"/>
      <c r="D38" s="30"/>
      <c r="E38" s="30"/>
      <c r="F38" s="30"/>
      <c r="G38" s="30"/>
      <c r="H38" s="30"/>
      <c r="I38" s="35"/>
      <c r="J38" s="30"/>
      <c r="K38" s="30"/>
      <c r="L38" s="30"/>
      <c r="M38" s="30"/>
      <c r="N38" s="30"/>
      <c r="O38" s="30"/>
      <c r="P38" s="30"/>
      <c r="Q38" s="30"/>
      <c r="R38" s="31"/>
    </row>
    <row r="39" spans="1:18" ht="27.75" customHeight="1">
      <c r="A39" s="30"/>
      <c r="B39" s="35"/>
      <c r="C39" s="30"/>
      <c r="D39" s="30"/>
      <c r="E39" s="30"/>
      <c r="F39" s="30"/>
      <c r="G39" s="30"/>
      <c r="H39" s="30"/>
      <c r="I39" s="35"/>
      <c r="J39" s="30"/>
      <c r="K39" s="30"/>
      <c r="L39" s="30"/>
      <c r="M39" s="30"/>
      <c r="N39" s="30"/>
      <c r="O39" s="30"/>
      <c r="P39" s="30"/>
      <c r="Q39" s="30"/>
      <c r="R39" s="31"/>
    </row>
    <row r="40" spans="1:18" ht="27.6" customHeight="1">
      <c r="A40" s="30"/>
      <c r="B40" s="35"/>
      <c r="C40" s="30"/>
      <c r="D40" s="30"/>
      <c r="E40" s="30"/>
      <c r="F40" s="30"/>
      <c r="G40" s="30"/>
      <c r="H40" s="30"/>
      <c r="I40" s="35" t="s">
        <v>9</v>
      </c>
      <c r="J40" s="279">
        <f>'2'!C65</f>
        <v>0</v>
      </c>
      <c r="K40" s="279"/>
      <c r="L40" s="279"/>
      <c r="M40" s="279"/>
      <c r="N40" s="279"/>
      <c r="O40" s="279"/>
      <c r="P40" s="279"/>
      <c r="Q40" s="279"/>
      <c r="R40" s="279"/>
    </row>
    <row r="41" spans="1:18" ht="30" customHeight="1">
      <c r="A41" s="30"/>
      <c r="B41" s="30"/>
      <c r="C41" s="30"/>
      <c r="D41" s="30"/>
      <c r="E41" s="30"/>
      <c r="F41" s="30"/>
      <c r="G41" s="30"/>
      <c r="H41" s="30"/>
      <c r="I41" s="35" t="s">
        <v>10</v>
      </c>
      <c r="J41" s="279">
        <f>'2'!E64</f>
        <v>0</v>
      </c>
      <c r="K41" s="279"/>
      <c r="L41" s="279"/>
      <c r="M41" s="279"/>
      <c r="N41" s="279"/>
      <c r="O41" s="279"/>
      <c r="P41" s="279"/>
      <c r="Q41" s="279"/>
      <c r="R41" s="279"/>
    </row>
    <row r="42" spans="1:18" ht="30" customHeight="1">
      <c r="A42" s="30"/>
      <c r="B42" s="30"/>
      <c r="C42" s="30"/>
      <c r="D42" s="30"/>
      <c r="E42" s="30"/>
      <c r="F42" s="30"/>
      <c r="G42" s="30"/>
      <c r="H42" s="30"/>
      <c r="I42" s="35" t="s">
        <v>195</v>
      </c>
      <c r="J42" s="281">
        <f>'2'!G64</f>
        <v>0</v>
      </c>
      <c r="K42" s="281"/>
      <c r="L42" s="281"/>
      <c r="M42" s="281"/>
      <c r="N42" s="281"/>
      <c r="O42" s="281"/>
      <c r="P42" s="281"/>
      <c r="Q42" s="281"/>
      <c r="R42" s="281"/>
    </row>
    <row r="43" spans="1:18" ht="20.45" customHeight="1">
      <c r="A43" s="30"/>
      <c r="B43" s="30"/>
      <c r="C43" s="30"/>
      <c r="D43" s="30"/>
      <c r="E43" s="30"/>
      <c r="F43" s="30"/>
      <c r="G43" s="30"/>
      <c r="H43" s="30"/>
      <c r="I43" s="35"/>
      <c r="J43" s="30"/>
      <c r="K43" s="30"/>
      <c r="L43" s="30"/>
      <c r="M43" s="30"/>
      <c r="N43" s="30"/>
      <c r="O43" s="30"/>
      <c r="P43" s="30"/>
      <c r="Q43" s="30"/>
      <c r="R43" s="31"/>
    </row>
    <row r="44" spans="1:18" ht="14.25" customHeight="1">
      <c r="A44" s="113"/>
      <c r="B44" s="113"/>
      <c r="C44" s="113"/>
      <c r="D44" s="113"/>
      <c r="E44" s="113"/>
      <c r="F44" s="113"/>
      <c r="G44" s="113"/>
      <c r="H44" s="113"/>
      <c r="I44" s="113"/>
      <c r="J44" s="113"/>
      <c r="K44" s="113"/>
      <c r="L44" s="113"/>
      <c r="M44" s="113"/>
      <c r="N44" s="113"/>
      <c r="O44" s="113"/>
      <c r="P44" s="113"/>
      <c r="Q44" s="113"/>
      <c r="R44" s="114"/>
    </row>
    <row r="45" spans="1:18" ht="14.25" customHeight="1">
      <c r="A45" s="113"/>
      <c r="B45" s="113"/>
      <c r="C45" s="113"/>
      <c r="D45" s="113"/>
      <c r="E45" s="111"/>
      <c r="F45" s="111"/>
      <c r="G45" s="113"/>
      <c r="H45" s="113"/>
      <c r="I45" s="113"/>
      <c r="J45" s="113"/>
      <c r="K45" s="113"/>
      <c r="L45" s="111"/>
      <c r="M45" s="111"/>
      <c r="N45" s="111"/>
      <c r="O45" s="111"/>
      <c r="P45" s="113"/>
      <c r="Q45" s="113"/>
      <c r="R45" s="114"/>
    </row>
    <row r="46" spans="1:18" ht="14.25" customHeight="1">
      <c r="A46" s="113"/>
      <c r="B46" s="115"/>
      <c r="C46" s="113"/>
      <c r="D46" s="113"/>
      <c r="E46" s="113"/>
      <c r="F46" s="113"/>
      <c r="G46" s="113"/>
      <c r="H46" s="113"/>
      <c r="I46" s="115"/>
      <c r="J46" s="113"/>
      <c r="K46" s="113"/>
      <c r="L46" s="113"/>
      <c r="M46" s="113"/>
      <c r="N46" s="113"/>
      <c r="O46" s="113"/>
      <c r="P46" s="113"/>
      <c r="Q46" s="113"/>
      <c r="R46" s="114"/>
    </row>
    <row r="47" spans="1:18" ht="14.25" customHeight="1">
      <c r="A47" s="113"/>
      <c r="B47" s="280"/>
      <c r="C47" s="116"/>
      <c r="D47" s="115"/>
      <c r="E47" s="116"/>
      <c r="F47" s="117"/>
      <c r="G47" s="117"/>
      <c r="H47" s="113"/>
      <c r="I47" s="115"/>
      <c r="J47" s="115"/>
      <c r="K47" s="113"/>
      <c r="L47" s="113"/>
      <c r="M47" s="113"/>
      <c r="N47" s="113"/>
      <c r="O47" s="113"/>
      <c r="P47" s="117"/>
      <c r="Q47" s="117"/>
      <c r="R47" s="114"/>
    </row>
    <row r="48" spans="1:18" ht="14.25" customHeight="1">
      <c r="A48" s="113"/>
      <c r="B48" s="280"/>
      <c r="C48" s="115"/>
      <c r="D48" s="115"/>
      <c r="E48" s="111"/>
      <c r="F48" s="117"/>
      <c r="G48" s="117"/>
      <c r="H48" s="113"/>
      <c r="I48" s="115"/>
      <c r="J48" s="115"/>
      <c r="K48" s="113"/>
      <c r="L48" s="113"/>
      <c r="M48" s="113"/>
      <c r="N48" s="113"/>
      <c r="O48" s="113"/>
      <c r="P48" s="117"/>
      <c r="Q48" s="117"/>
      <c r="R48" s="114"/>
    </row>
    <row r="49" spans="1:17">
      <c r="A49" s="118"/>
      <c r="B49" s="119"/>
      <c r="C49" s="118"/>
      <c r="D49" s="118"/>
      <c r="E49" s="118"/>
      <c r="F49" s="118"/>
      <c r="G49" s="118"/>
      <c r="H49" s="118"/>
      <c r="I49" s="119"/>
      <c r="J49" s="118"/>
      <c r="K49" s="113"/>
      <c r="L49" s="113"/>
      <c r="M49" s="113"/>
      <c r="N49" s="113"/>
      <c r="O49" s="113"/>
      <c r="P49" s="118"/>
      <c r="Q49" s="118"/>
    </row>
    <row r="50" spans="1:17">
      <c r="A50" s="118"/>
      <c r="B50" s="118"/>
      <c r="C50" s="118"/>
      <c r="D50" s="118"/>
      <c r="E50" s="118"/>
      <c r="F50" s="118"/>
      <c r="G50" s="118"/>
      <c r="H50" s="118"/>
      <c r="I50" s="118"/>
      <c r="J50" s="118"/>
      <c r="K50" s="113"/>
      <c r="L50" s="113"/>
      <c r="M50" s="113"/>
      <c r="N50" s="113"/>
      <c r="O50" s="113"/>
      <c r="P50" s="118"/>
      <c r="Q50" s="118"/>
    </row>
    <row r="51" spans="1:17">
      <c r="A51" s="118"/>
      <c r="B51" s="118"/>
      <c r="C51" s="118"/>
      <c r="D51" s="118"/>
      <c r="E51" s="118"/>
      <c r="F51" s="118"/>
      <c r="G51" s="118"/>
      <c r="H51" s="118"/>
      <c r="I51" s="118"/>
      <c r="J51" s="118"/>
      <c r="K51" s="113"/>
      <c r="L51" s="113"/>
      <c r="M51" s="113"/>
      <c r="N51" s="113"/>
      <c r="O51" s="113"/>
      <c r="P51" s="118"/>
      <c r="Q51" s="118"/>
    </row>
    <row r="52" spans="1:17">
      <c r="A52" s="118"/>
      <c r="B52" s="118"/>
      <c r="C52" s="118"/>
      <c r="D52" s="118"/>
      <c r="E52" s="118"/>
      <c r="F52" s="118"/>
      <c r="G52" s="118"/>
      <c r="H52" s="118"/>
      <c r="I52" s="118"/>
      <c r="J52" s="118"/>
      <c r="K52" s="113"/>
      <c r="L52" s="113"/>
      <c r="M52" s="113"/>
      <c r="N52" s="113"/>
      <c r="O52" s="113"/>
      <c r="P52" s="118"/>
      <c r="Q52" s="118"/>
    </row>
    <row r="53" spans="1:17">
      <c r="A53" s="118"/>
      <c r="B53" s="118"/>
      <c r="C53" s="118"/>
      <c r="D53" s="118"/>
      <c r="E53" s="118"/>
      <c r="F53" s="118"/>
      <c r="G53" s="118"/>
      <c r="H53" s="118"/>
      <c r="I53" s="118"/>
      <c r="J53" s="118"/>
      <c r="K53" s="113"/>
      <c r="L53" s="113"/>
      <c r="M53" s="113"/>
      <c r="N53" s="113"/>
      <c r="O53" s="113"/>
      <c r="P53" s="118"/>
      <c r="Q53" s="118"/>
    </row>
    <row r="54" spans="1:17">
      <c r="A54" s="118"/>
      <c r="B54" s="118"/>
      <c r="C54" s="118"/>
      <c r="D54" s="118"/>
      <c r="E54" s="118"/>
      <c r="F54" s="118"/>
      <c r="G54" s="118"/>
      <c r="H54" s="118"/>
      <c r="I54" s="118"/>
      <c r="J54" s="118"/>
      <c r="K54" s="113"/>
      <c r="L54" s="113"/>
      <c r="M54" s="113"/>
      <c r="N54" s="113"/>
      <c r="O54" s="113"/>
      <c r="P54" s="118"/>
      <c r="Q54" s="118"/>
    </row>
    <row r="55" spans="1:17">
      <c r="A55" s="118"/>
      <c r="B55" s="118"/>
      <c r="C55" s="118"/>
      <c r="D55" s="118"/>
      <c r="E55" s="118"/>
      <c r="F55" s="118"/>
      <c r="G55" s="118"/>
      <c r="H55" s="118"/>
      <c r="I55" s="118"/>
      <c r="J55" s="118"/>
      <c r="K55" s="113"/>
      <c r="L55" s="113"/>
      <c r="M55" s="113"/>
      <c r="N55" s="113"/>
      <c r="O55" s="113"/>
      <c r="P55" s="118"/>
      <c r="Q55" s="118"/>
    </row>
    <row r="56" spans="1:17">
      <c r="A56" s="118"/>
      <c r="B56" s="118"/>
      <c r="C56" s="118"/>
      <c r="D56" s="118"/>
      <c r="E56" s="118"/>
      <c r="F56" s="118"/>
      <c r="G56" s="118"/>
      <c r="H56" s="118"/>
      <c r="I56" s="118"/>
      <c r="J56" s="118"/>
      <c r="K56" s="115"/>
      <c r="L56" s="116"/>
      <c r="M56" s="116"/>
      <c r="N56" s="116"/>
      <c r="O56" s="117"/>
      <c r="P56" s="118"/>
      <c r="Q56" s="118"/>
    </row>
    <row r="57" spans="1:17">
      <c r="K57" s="115"/>
      <c r="L57" s="111"/>
      <c r="M57" s="111"/>
      <c r="N57" s="111"/>
      <c r="O57" s="117"/>
    </row>
    <row r="58" spans="1:17">
      <c r="K58" s="118"/>
      <c r="L58" s="118"/>
      <c r="M58" s="118"/>
      <c r="N58" s="118"/>
      <c r="O58" s="118"/>
    </row>
    <row r="59" spans="1:17">
      <c r="K59" s="118"/>
      <c r="L59" s="118"/>
      <c r="M59" s="118"/>
      <c r="N59" s="118"/>
      <c r="O59" s="118"/>
    </row>
    <row r="60" spans="1:17">
      <c r="K60" s="118"/>
      <c r="L60" s="118"/>
      <c r="M60" s="118"/>
      <c r="N60" s="118"/>
      <c r="O60" s="118"/>
    </row>
    <row r="61" spans="1:17">
      <c r="K61" s="118"/>
      <c r="L61" s="118"/>
      <c r="M61" s="118"/>
      <c r="N61" s="118"/>
      <c r="O61" s="118"/>
    </row>
    <row r="62" spans="1:17">
      <c r="E62" s="118"/>
      <c r="K62" s="118"/>
      <c r="L62" s="118"/>
      <c r="M62" s="118"/>
      <c r="N62" s="118"/>
      <c r="O62" s="118"/>
    </row>
    <row r="63" spans="1:17">
      <c r="K63" s="118"/>
      <c r="L63" s="118"/>
      <c r="M63" s="118"/>
      <c r="N63" s="118"/>
      <c r="O63" s="118"/>
    </row>
    <row r="64" spans="1:17">
      <c r="K64" s="118"/>
      <c r="L64" s="118"/>
      <c r="M64" s="118"/>
      <c r="N64" s="118"/>
      <c r="O64" s="118"/>
    </row>
    <row r="65" spans="11:15">
      <c r="K65" s="118"/>
      <c r="L65" s="118"/>
      <c r="M65" s="118"/>
      <c r="N65" s="118"/>
      <c r="O65" s="118"/>
    </row>
    <row r="71" spans="11:15">
      <c r="L71" s="118"/>
      <c r="M71" s="118"/>
      <c r="N71" s="118"/>
    </row>
  </sheetData>
  <sheetProtection sheet="1" formatColumns="0" formatRows="0"/>
  <mergeCells count="36">
    <mergeCell ref="H29:J29"/>
    <mergeCell ref="K29:O29"/>
    <mergeCell ref="J40:R40"/>
    <mergeCell ref="E29:G29"/>
    <mergeCell ref="J41:R41"/>
    <mergeCell ref="C30:G30"/>
    <mergeCell ref="H30:J30"/>
    <mergeCell ref="H32:K32"/>
    <mergeCell ref="B47:B48"/>
    <mergeCell ref="C34:R34"/>
    <mergeCell ref="J42:R42"/>
    <mergeCell ref="A21:R21"/>
    <mergeCell ref="H23:J23"/>
    <mergeCell ref="E23:G23"/>
    <mergeCell ref="E24:G24"/>
    <mergeCell ref="E25:G25"/>
    <mergeCell ref="B25:D25"/>
    <mergeCell ref="B23:D23"/>
    <mergeCell ref="B24:D24"/>
    <mergeCell ref="K25:O25"/>
    <mergeCell ref="H24:J24"/>
    <mergeCell ref="H25:J25"/>
    <mergeCell ref="A22:R22"/>
    <mergeCell ref="H26:J26"/>
    <mergeCell ref="A2:R2"/>
    <mergeCell ref="A20:R20"/>
    <mergeCell ref="A15:R16"/>
    <mergeCell ref="L14:P14"/>
    <mergeCell ref="J8:R8"/>
    <mergeCell ref="J10:R10"/>
    <mergeCell ref="J12:R12"/>
    <mergeCell ref="K26:O26"/>
    <mergeCell ref="K24:O24"/>
    <mergeCell ref="K23:O23"/>
    <mergeCell ref="E26:G26"/>
    <mergeCell ref="B26:D26"/>
  </mergeCells>
  <phoneticPr fontId="7"/>
  <conditionalFormatting sqref="H32:K32">
    <cfRule type="cellIs" dxfId="7" priority="9" operator="equal">
      <formula>0</formula>
    </cfRule>
  </conditionalFormatting>
  <conditionalFormatting sqref="J8">
    <cfRule type="cellIs" dxfId="6" priority="7" operator="equal">
      <formula>""</formula>
    </cfRule>
  </conditionalFormatting>
  <conditionalFormatting sqref="J10">
    <cfRule type="cellIs" dxfId="5" priority="5" operator="equal">
      <formula>""</formula>
    </cfRule>
  </conditionalFormatting>
  <conditionalFormatting sqref="J12">
    <cfRule type="cellIs" dxfId="4" priority="4" operator="equal">
      <formula>""</formula>
    </cfRule>
  </conditionalFormatting>
  <conditionalFormatting sqref="J40:J42">
    <cfRule type="cellIs" dxfId="3" priority="1" operator="equal">
      <formula>""</formula>
    </cfRule>
  </conditionalFormatting>
  <conditionalFormatting sqref="M4 O4 Q4">
    <cfRule type="cellIs" dxfId="2" priority="10" operator="equal">
      <formula>""</formula>
    </cfRule>
    <cfRule type="expression" dxfId="1" priority="11">
      <formula>""</formula>
    </cfRule>
  </conditionalFormatting>
  <pageMargins left="0.25" right="0.25" top="0.75" bottom="0.75" header="0.3" footer="0.3"/>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9"/>
  <sheetViews>
    <sheetView showGridLines="0" view="pageBreakPreview" zoomScale="85" zoomScaleNormal="70" zoomScaleSheetLayoutView="85" zoomScalePageLayoutView="55" workbookViewId="0">
      <selection activeCell="C9" sqref="C9:G14"/>
    </sheetView>
  </sheetViews>
  <sheetFormatPr defaultColWidth="9" defaultRowHeight="13.5"/>
  <cols>
    <col min="1" max="1" width="1.5" customWidth="1"/>
    <col min="2" max="2" width="21.625" customWidth="1"/>
    <col min="3" max="3" width="31.5" customWidth="1"/>
    <col min="4" max="4" width="6.625" customWidth="1"/>
    <col min="5" max="5" width="32.5" customWidth="1"/>
    <col min="6" max="6" width="6.625" customWidth="1"/>
    <col min="7" max="7" width="24.5" customWidth="1"/>
  </cols>
  <sheetData>
    <row r="1" spans="1:8">
      <c r="A1" s="1" t="s">
        <v>257</v>
      </c>
      <c r="G1" s="2" t="s">
        <v>160</v>
      </c>
    </row>
    <row r="2" spans="1:8" ht="18" customHeight="1" thickBot="1">
      <c r="A2" s="1"/>
      <c r="B2" s="319" t="s">
        <v>204</v>
      </c>
      <c r="C2" s="319"/>
      <c r="D2" s="319"/>
      <c r="E2" s="319"/>
      <c r="F2" s="319"/>
      <c r="G2" s="319"/>
      <c r="H2" s="1"/>
    </row>
    <row r="3" spans="1:8">
      <c r="A3" s="1"/>
      <c r="B3" s="297" t="s">
        <v>11</v>
      </c>
      <c r="C3" s="314" t="s">
        <v>199</v>
      </c>
      <c r="D3" s="315"/>
      <c r="E3" s="315"/>
      <c r="F3" s="315"/>
      <c r="G3" s="316"/>
      <c r="H3" s="1"/>
    </row>
    <row r="4" spans="1:8">
      <c r="A4" s="1"/>
      <c r="B4" s="298"/>
      <c r="C4" s="330"/>
      <c r="D4" s="331"/>
      <c r="E4" s="331"/>
      <c r="F4" s="331"/>
      <c r="G4" s="332"/>
      <c r="H4" s="1"/>
    </row>
    <row r="5" spans="1:8">
      <c r="A5" s="1"/>
      <c r="B5" s="298"/>
      <c r="C5" s="333"/>
      <c r="D5" s="334"/>
      <c r="E5" s="334"/>
      <c r="F5" s="334"/>
      <c r="G5" s="335"/>
      <c r="H5" s="1"/>
    </row>
    <row r="6" spans="1:8" ht="14.25" thickBot="1">
      <c r="A6" s="1"/>
      <c r="B6" s="323"/>
      <c r="C6" s="324" t="s">
        <v>12</v>
      </c>
      <c r="D6" s="325"/>
      <c r="E6" s="325"/>
      <c r="F6" s="325"/>
      <c r="G6" s="326"/>
      <c r="H6" s="1"/>
    </row>
    <row r="7" spans="1:8" ht="27" customHeight="1" thickBot="1">
      <c r="A7" s="1"/>
      <c r="B7" s="99" t="s">
        <v>13</v>
      </c>
      <c r="C7" s="40" t="s">
        <v>14</v>
      </c>
      <c r="D7" s="41" t="s">
        <v>15</v>
      </c>
      <c r="E7" s="317" t="s">
        <v>16</v>
      </c>
      <c r="F7" s="317"/>
      <c r="G7" s="318"/>
      <c r="H7" s="1"/>
    </row>
    <row r="8" spans="1:8" ht="27" customHeight="1" thickBot="1">
      <c r="A8" s="1"/>
      <c r="B8" s="99" t="s">
        <v>17</v>
      </c>
      <c r="C8" s="40" t="s">
        <v>18</v>
      </c>
      <c r="D8" s="41" t="s">
        <v>15</v>
      </c>
      <c r="E8" s="317" t="s">
        <v>16</v>
      </c>
      <c r="F8" s="317"/>
      <c r="G8" s="318"/>
      <c r="H8" s="39"/>
    </row>
    <row r="9" spans="1:8">
      <c r="A9" s="1"/>
      <c r="B9" s="297" t="s">
        <v>19</v>
      </c>
      <c r="C9" s="336"/>
      <c r="D9" s="337"/>
      <c r="E9" s="337"/>
      <c r="F9" s="337"/>
      <c r="G9" s="338"/>
      <c r="H9" s="1"/>
    </row>
    <row r="10" spans="1:8">
      <c r="A10" s="1"/>
      <c r="B10" s="298"/>
      <c r="C10" s="339"/>
      <c r="D10" s="340"/>
      <c r="E10" s="340"/>
      <c r="F10" s="340"/>
      <c r="G10" s="341"/>
      <c r="H10" s="1"/>
    </row>
    <row r="11" spans="1:8">
      <c r="A11" s="1"/>
      <c r="B11" s="298"/>
      <c r="C11" s="339"/>
      <c r="D11" s="340"/>
      <c r="E11" s="340"/>
      <c r="F11" s="340"/>
      <c r="G11" s="341"/>
      <c r="H11" s="1"/>
    </row>
    <row r="12" spans="1:8">
      <c r="A12" s="1"/>
      <c r="B12" s="298"/>
      <c r="C12" s="339"/>
      <c r="D12" s="340"/>
      <c r="E12" s="340"/>
      <c r="F12" s="340"/>
      <c r="G12" s="341"/>
      <c r="H12" s="1"/>
    </row>
    <row r="13" spans="1:8">
      <c r="A13" s="1"/>
      <c r="B13" s="298"/>
      <c r="C13" s="339"/>
      <c r="D13" s="340"/>
      <c r="E13" s="340"/>
      <c r="F13" s="340"/>
      <c r="G13" s="341"/>
      <c r="H13" s="1"/>
    </row>
    <row r="14" spans="1:8">
      <c r="A14" s="1"/>
      <c r="B14" s="298"/>
      <c r="C14" s="339"/>
      <c r="D14" s="340"/>
      <c r="E14" s="340"/>
      <c r="F14" s="340"/>
      <c r="G14" s="341"/>
      <c r="H14" s="1"/>
    </row>
    <row r="15" spans="1:8" ht="24.75" customHeight="1" thickBot="1">
      <c r="A15" s="1"/>
      <c r="B15" s="298"/>
      <c r="C15" s="306" t="s">
        <v>172</v>
      </c>
      <c r="D15" s="307"/>
      <c r="E15" s="307"/>
      <c r="F15" s="307"/>
      <c r="G15" s="308"/>
      <c r="H15" s="1"/>
    </row>
    <row r="16" spans="1:8">
      <c r="A16" s="1"/>
      <c r="B16" s="299" t="s">
        <v>20</v>
      </c>
      <c r="C16" s="309" t="s">
        <v>21</v>
      </c>
      <c r="D16" s="310"/>
      <c r="E16" s="310"/>
      <c r="F16" s="310"/>
      <c r="G16" s="311"/>
      <c r="H16" s="1"/>
    </row>
    <row r="17" spans="1:8">
      <c r="A17" s="1"/>
      <c r="B17" s="300"/>
      <c r="C17" s="342"/>
      <c r="D17" s="343"/>
      <c r="E17" s="343"/>
      <c r="F17" s="343"/>
      <c r="G17" s="344"/>
      <c r="H17" s="1"/>
    </row>
    <row r="18" spans="1:8">
      <c r="A18" s="1"/>
      <c r="B18" s="300"/>
      <c r="C18" s="342"/>
      <c r="D18" s="343"/>
      <c r="E18" s="343"/>
      <c r="F18" s="343"/>
      <c r="G18" s="344"/>
      <c r="H18" s="1"/>
    </row>
    <row r="19" spans="1:8">
      <c r="A19" s="1"/>
      <c r="B19" s="300"/>
      <c r="C19" s="342"/>
      <c r="D19" s="343"/>
      <c r="E19" s="343"/>
      <c r="F19" s="343"/>
      <c r="G19" s="344"/>
      <c r="H19" s="1"/>
    </row>
    <row r="20" spans="1:8">
      <c r="A20" s="1"/>
      <c r="B20" s="300"/>
      <c r="C20" s="342"/>
      <c r="D20" s="343"/>
      <c r="E20" s="343"/>
      <c r="F20" s="343"/>
      <c r="G20" s="344"/>
      <c r="H20" s="1"/>
    </row>
    <row r="21" spans="1:8">
      <c r="A21" s="1"/>
      <c r="B21" s="300"/>
      <c r="C21" s="342"/>
      <c r="D21" s="343"/>
      <c r="E21" s="343"/>
      <c r="F21" s="343"/>
      <c r="G21" s="344"/>
      <c r="H21" s="1"/>
    </row>
    <row r="22" spans="1:8">
      <c r="A22" s="1"/>
      <c r="B22" s="300"/>
      <c r="C22" s="342"/>
      <c r="D22" s="343"/>
      <c r="E22" s="343"/>
      <c r="F22" s="343"/>
      <c r="G22" s="344"/>
      <c r="H22" s="1"/>
    </row>
    <row r="23" spans="1:8">
      <c r="A23" s="1"/>
      <c r="B23" s="300"/>
      <c r="C23" s="342"/>
      <c r="D23" s="343"/>
      <c r="E23" s="343"/>
      <c r="F23" s="343"/>
      <c r="G23" s="344"/>
      <c r="H23" s="1"/>
    </row>
    <row r="24" spans="1:8">
      <c r="A24" s="1"/>
      <c r="B24" s="300"/>
      <c r="C24" s="342"/>
      <c r="D24" s="343"/>
      <c r="E24" s="343"/>
      <c r="F24" s="343"/>
      <c r="G24" s="344"/>
      <c r="H24" s="1"/>
    </row>
    <row r="25" spans="1:8">
      <c r="A25" s="1"/>
      <c r="B25" s="300"/>
      <c r="C25" s="342"/>
      <c r="D25" s="343"/>
      <c r="E25" s="343"/>
      <c r="F25" s="343"/>
      <c r="G25" s="344"/>
      <c r="H25" s="1"/>
    </row>
    <row r="26" spans="1:8">
      <c r="A26" s="1"/>
      <c r="B26" s="300"/>
      <c r="C26" s="342"/>
      <c r="D26" s="343"/>
      <c r="E26" s="343"/>
      <c r="F26" s="343"/>
      <c r="G26" s="344"/>
      <c r="H26" s="1"/>
    </row>
    <row r="27" spans="1:8">
      <c r="A27" s="1"/>
      <c r="B27" s="300"/>
      <c r="C27" s="342"/>
      <c r="D27" s="343"/>
      <c r="E27" s="343"/>
      <c r="F27" s="343"/>
      <c r="G27" s="344"/>
      <c r="H27" s="1"/>
    </row>
    <row r="28" spans="1:8" ht="24.75" customHeight="1">
      <c r="A28" s="1"/>
      <c r="B28" s="300"/>
      <c r="C28" s="302" t="s">
        <v>173</v>
      </c>
      <c r="D28" s="303"/>
      <c r="E28" s="303"/>
      <c r="F28" s="303"/>
      <c r="G28" s="304"/>
      <c r="H28" s="1"/>
    </row>
    <row r="29" spans="1:8">
      <c r="A29" s="1"/>
      <c r="B29" s="300"/>
      <c r="C29" s="327" t="s">
        <v>22</v>
      </c>
      <c r="D29" s="328"/>
      <c r="E29" s="328"/>
      <c r="F29" s="328"/>
      <c r="G29" s="329"/>
      <c r="H29" s="1"/>
    </row>
    <row r="30" spans="1:8">
      <c r="A30" s="1"/>
      <c r="B30" s="300"/>
      <c r="C30" s="342"/>
      <c r="D30" s="343"/>
      <c r="E30" s="343"/>
      <c r="F30" s="343"/>
      <c r="G30" s="344"/>
      <c r="H30" s="1"/>
    </row>
    <row r="31" spans="1:8">
      <c r="A31" s="1"/>
      <c r="B31" s="300"/>
      <c r="C31" s="342"/>
      <c r="D31" s="343"/>
      <c r="E31" s="343"/>
      <c r="F31" s="343"/>
      <c r="G31" s="344"/>
      <c r="H31" s="1"/>
    </row>
    <row r="32" spans="1:8">
      <c r="A32" s="1"/>
      <c r="B32" s="300"/>
      <c r="C32" s="342"/>
      <c r="D32" s="343"/>
      <c r="E32" s="343"/>
      <c r="F32" s="343"/>
      <c r="G32" s="344"/>
      <c r="H32" s="1"/>
    </row>
    <row r="33" spans="1:8">
      <c r="A33" s="1"/>
      <c r="B33" s="300"/>
      <c r="C33" s="342"/>
      <c r="D33" s="343"/>
      <c r="E33" s="343"/>
      <c r="F33" s="343"/>
      <c r="G33" s="344"/>
      <c r="H33" s="1"/>
    </row>
    <row r="34" spans="1:8">
      <c r="A34" s="1"/>
      <c r="B34" s="300"/>
      <c r="C34" s="342"/>
      <c r="D34" s="343"/>
      <c r="E34" s="343"/>
      <c r="F34" s="343"/>
      <c r="G34" s="344"/>
      <c r="H34" s="1"/>
    </row>
    <row r="35" spans="1:8">
      <c r="A35" s="1"/>
      <c r="B35" s="300"/>
      <c r="C35" s="342"/>
      <c r="D35" s="343"/>
      <c r="E35" s="343"/>
      <c r="F35" s="343"/>
      <c r="G35" s="344"/>
      <c r="H35" s="1"/>
    </row>
    <row r="36" spans="1:8">
      <c r="A36" s="1"/>
      <c r="B36" s="300"/>
      <c r="C36" s="342"/>
      <c r="D36" s="343"/>
      <c r="E36" s="343"/>
      <c r="F36" s="343"/>
      <c r="G36" s="344"/>
      <c r="H36" s="1"/>
    </row>
    <row r="37" spans="1:8">
      <c r="A37" s="1"/>
      <c r="B37" s="300"/>
      <c r="C37" s="342"/>
      <c r="D37" s="343"/>
      <c r="E37" s="343"/>
      <c r="F37" s="343"/>
      <c r="G37" s="344"/>
      <c r="H37" s="1"/>
    </row>
    <row r="38" spans="1:8">
      <c r="A38" s="1"/>
      <c r="B38" s="300"/>
      <c r="C38" s="342"/>
      <c r="D38" s="343"/>
      <c r="E38" s="343"/>
      <c r="F38" s="343"/>
      <c r="G38" s="344"/>
      <c r="H38" s="1"/>
    </row>
    <row r="39" spans="1:8">
      <c r="A39" s="1"/>
      <c r="B39" s="300"/>
      <c r="C39" s="342"/>
      <c r="D39" s="343"/>
      <c r="E39" s="343"/>
      <c r="F39" s="343"/>
      <c r="G39" s="344"/>
      <c r="H39" s="1"/>
    </row>
    <row r="40" spans="1:8" ht="14.25" thickBot="1">
      <c r="A40" s="1"/>
      <c r="B40" s="301"/>
      <c r="C40" s="320" t="s">
        <v>23</v>
      </c>
      <c r="D40" s="321"/>
      <c r="E40" s="321"/>
      <c r="F40" s="321"/>
      <c r="G40" s="322"/>
      <c r="H40" s="1"/>
    </row>
    <row r="41" spans="1:8">
      <c r="A41" s="1"/>
      <c r="B41" s="295" t="s">
        <v>24</v>
      </c>
      <c r="C41" s="286"/>
      <c r="D41" s="287"/>
      <c r="E41" s="287"/>
      <c r="F41" s="287"/>
      <c r="G41" s="288"/>
      <c r="H41" s="1"/>
    </row>
    <row r="42" spans="1:8">
      <c r="A42" s="1"/>
      <c r="B42" s="305"/>
      <c r="C42" s="289"/>
      <c r="D42" s="290"/>
      <c r="E42" s="290"/>
      <c r="F42" s="290"/>
      <c r="G42" s="291"/>
      <c r="H42" s="1"/>
    </row>
    <row r="43" spans="1:8">
      <c r="A43" s="1"/>
      <c r="B43" s="305"/>
      <c r="C43" s="289"/>
      <c r="D43" s="290"/>
      <c r="E43" s="290"/>
      <c r="F43" s="290"/>
      <c r="G43" s="291"/>
      <c r="H43" s="1"/>
    </row>
    <row r="44" spans="1:8">
      <c r="A44" s="1"/>
      <c r="B44" s="305"/>
      <c r="C44" s="289"/>
      <c r="D44" s="290"/>
      <c r="E44" s="290"/>
      <c r="F44" s="290"/>
      <c r="G44" s="291"/>
      <c r="H44" s="1"/>
    </row>
    <row r="45" spans="1:8">
      <c r="A45" s="1"/>
      <c r="B45" s="305"/>
      <c r="C45" s="289"/>
      <c r="D45" s="290"/>
      <c r="E45" s="290"/>
      <c r="F45" s="290"/>
      <c r="G45" s="291"/>
      <c r="H45" s="1"/>
    </row>
    <row r="46" spans="1:8">
      <c r="A46" s="1"/>
      <c r="B46" s="305"/>
      <c r="C46" s="289"/>
      <c r="D46" s="290"/>
      <c r="E46" s="290"/>
      <c r="F46" s="290"/>
      <c r="G46" s="291"/>
      <c r="H46" s="1"/>
    </row>
    <row r="47" spans="1:8">
      <c r="A47" s="1"/>
      <c r="B47" s="305"/>
      <c r="C47" s="289"/>
      <c r="D47" s="290"/>
      <c r="E47" s="290"/>
      <c r="F47" s="290"/>
      <c r="G47" s="291"/>
      <c r="H47" s="1"/>
    </row>
    <row r="48" spans="1:8">
      <c r="A48" s="1"/>
      <c r="B48" s="305"/>
      <c r="C48" s="289"/>
      <c r="D48" s="290"/>
      <c r="E48" s="290"/>
      <c r="F48" s="290"/>
      <c r="G48" s="291"/>
      <c r="H48" s="1"/>
    </row>
    <row r="49" spans="1:8">
      <c r="A49" s="1"/>
      <c r="B49" s="305"/>
      <c r="C49" s="289"/>
      <c r="D49" s="290"/>
      <c r="E49" s="290"/>
      <c r="F49" s="290"/>
      <c r="G49" s="291"/>
      <c r="H49" s="1"/>
    </row>
    <row r="50" spans="1:8">
      <c r="A50" s="1"/>
      <c r="B50" s="305"/>
      <c r="C50" s="289"/>
      <c r="D50" s="290"/>
      <c r="E50" s="290"/>
      <c r="F50" s="290"/>
      <c r="G50" s="291"/>
      <c r="H50" s="1"/>
    </row>
    <row r="51" spans="1:8" ht="30" customHeight="1" thickBot="1">
      <c r="A51" s="1"/>
      <c r="B51" s="296"/>
      <c r="C51" s="292" t="s">
        <v>142</v>
      </c>
      <c r="D51" s="293"/>
      <c r="E51" s="293"/>
      <c r="F51" s="293"/>
      <c r="G51" s="294"/>
      <c r="H51" s="1"/>
    </row>
    <row r="52" spans="1:8">
      <c r="A52" s="1"/>
      <c r="B52" s="295" t="s">
        <v>25</v>
      </c>
      <c r="C52" s="286"/>
      <c r="D52" s="287"/>
      <c r="E52" s="287"/>
      <c r="F52" s="287"/>
      <c r="G52" s="288"/>
      <c r="H52" s="1"/>
    </row>
    <row r="53" spans="1:8">
      <c r="A53" s="1"/>
      <c r="B53" s="305"/>
      <c r="C53" s="289"/>
      <c r="D53" s="290"/>
      <c r="E53" s="290"/>
      <c r="F53" s="290"/>
      <c r="G53" s="291"/>
      <c r="H53" s="1"/>
    </row>
    <row r="54" spans="1:8">
      <c r="A54" s="1"/>
      <c r="B54" s="305"/>
      <c r="C54" s="289"/>
      <c r="D54" s="290"/>
      <c r="E54" s="290"/>
      <c r="F54" s="290"/>
      <c r="G54" s="291"/>
      <c r="H54" s="1"/>
    </row>
    <row r="55" spans="1:8" ht="14.25" thickBot="1">
      <c r="A55" s="1"/>
      <c r="B55" s="296"/>
      <c r="C55" s="320" t="s">
        <v>26</v>
      </c>
      <c r="D55" s="321"/>
      <c r="E55" s="321"/>
      <c r="F55" s="321"/>
      <c r="G55" s="322"/>
      <c r="H55" s="1"/>
    </row>
    <row r="56" spans="1:8">
      <c r="A56" s="1"/>
      <c r="B56" s="295" t="s">
        <v>27</v>
      </c>
      <c r="C56" s="286"/>
      <c r="D56" s="287"/>
      <c r="E56" s="287"/>
      <c r="F56" s="287"/>
      <c r="G56" s="288"/>
      <c r="H56" s="1"/>
    </row>
    <row r="57" spans="1:8">
      <c r="A57" s="1"/>
      <c r="B57" s="305"/>
      <c r="C57" s="289"/>
      <c r="D57" s="290"/>
      <c r="E57" s="290"/>
      <c r="F57" s="290"/>
      <c r="G57" s="291"/>
      <c r="H57" s="1"/>
    </row>
    <row r="58" spans="1:8">
      <c r="A58" s="1"/>
      <c r="B58" s="305"/>
      <c r="C58" s="289"/>
      <c r="D58" s="290"/>
      <c r="E58" s="290"/>
      <c r="F58" s="290"/>
      <c r="G58" s="291"/>
      <c r="H58" s="1"/>
    </row>
    <row r="59" spans="1:8" ht="14.25" thickBot="1">
      <c r="A59" s="1"/>
      <c r="B59" s="296"/>
      <c r="C59" s="320" t="s">
        <v>28</v>
      </c>
      <c r="D59" s="321"/>
      <c r="E59" s="321"/>
      <c r="F59" s="321"/>
      <c r="G59" s="322"/>
      <c r="H59" s="1"/>
    </row>
    <row r="60" spans="1:8" ht="14.25" customHeight="1">
      <c r="A60" s="1"/>
      <c r="B60" s="295" t="s">
        <v>29</v>
      </c>
      <c r="C60" s="286"/>
      <c r="D60" s="287"/>
      <c r="E60" s="287"/>
      <c r="F60" s="287"/>
      <c r="G60" s="288"/>
      <c r="H60" s="1"/>
    </row>
    <row r="61" spans="1:8" ht="14.25" customHeight="1">
      <c r="A61" s="1"/>
      <c r="B61" s="305"/>
      <c r="C61" s="289"/>
      <c r="D61" s="290"/>
      <c r="E61" s="290"/>
      <c r="F61" s="290"/>
      <c r="G61" s="291"/>
      <c r="H61" s="1"/>
    </row>
    <row r="62" spans="1:8">
      <c r="A62" s="1"/>
      <c r="B62" s="305"/>
      <c r="C62" s="289"/>
      <c r="D62" s="290"/>
      <c r="E62" s="290"/>
      <c r="F62" s="290"/>
      <c r="G62" s="291"/>
      <c r="H62" s="1"/>
    </row>
    <row r="63" spans="1:8" ht="22.15" customHeight="1" thickBot="1">
      <c r="A63" s="1"/>
      <c r="B63" s="296"/>
      <c r="C63" s="292" t="s">
        <v>171</v>
      </c>
      <c r="D63" s="293"/>
      <c r="E63" s="293"/>
      <c r="F63" s="293"/>
      <c r="G63" s="294"/>
      <c r="H63" s="1"/>
    </row>
    <row r="64" spans="1:8" ht="24.75" customHeight="1">
      <c r="A64" s="1"/>
      <c r="B64" s="295" t="s">
        <v>213</v>
      </c>
      <c r="C64" s="272"/>
      <c r="D64" s="295" t="s">
        <v>30</v>
      </c>
      <c r="E64" s="272"/>
      <c r="F64" s="295" t="s">
        <v>32</v>
      </c>
      <c r="G64" s="312"/>
      <c r="H64" s="1"/>
    </row>
    <row r="65" spans="1:8" ht="24.75" customHeight="1" thickBot="1">
      <c r="A65" s="1"/>
      <c r="B65" s="296"/>
      <c r="C65" s="273"/>
      <c r="D65" s="296"/>
      <c r="E65" s="105" t="s">
        <v>31</v>
      </c>
      <c r="F65" s="296"/>
      <c r="G65" s="313"/>
      <c r="H65" s="1"/>
    </row>
    <row r="66" spans="1:8">
      <c r="A66" s="1"/>
      <c r="B66" s="4"/>
      <c r="C66" s="1"/>
      <c r="D66" s="1"/>
      <c r="E66" s="1"/>
      <c r="F66" s="1"/>
      <c r="G66" s="1"/>
      <c r="H66" s="1"/>
    </row>
    <row r="67" spans="1:8">
      <c r="A67" s="1"/>
      <c r="B67" s="1"/>
      <c r="C67" s="1"/>
      <c r="D67" s="1"/>
      <c r="E67" s="1"/>
      <c r="F67" s="1"/>
      <c r="G67" s="1"/>
      <c r="H67" s="1"/>
    </row>
    <row r="68" spans="1:8">
      <c r="A68" s="1"/>
      <c r="B68" s="1"/>
      <c r="C68" s="1"/>
      <c r="D68" s="1"/>
      <c r="E68" s="1"/>
      <c r="F68" s="1"/>
      <c r="G68" s="1"/>
      <c r="H68" s="1"/>
    </row>
    <row r="69" spans="1:8">
      <c r="A69" s="1"/>
      <c r="B69" s="1"/>
      <c r="C69" s="1"/>
      <c r="D69" s="1"/>
      <c r="E69" s="1"/>
      <c r="F69" s="1"/>
      <c r="G69" s="1"/>
      <c r="H69" s="1"/>
    </row>
    <row r="70" spans="1:8">
      <c r="A70" s="1"/>
      <c r="B70" s="1"/>
      <c r="C70" s="1"/>
      <c r="D70" s="1"/>
      <c r="E70" s="1"/>
      <c r="F70" s="1"/>
      <c r="G70" s="1"/>
      <c r="H70" s="1"/>
    </row>
    <row r="71" spans="1:8">
      <c r="A71" s="1"/>
      <c r="B71" s="1"/>
      <c r="C71" s="1"/>
      <c r="D71" s="1"/>
      <c r="E71" s="1"/>
      <c r="F71" s="1"/>
      <c r="G71" s="1"/>
      <c r="H71" s="1"/>
    </row>
    <row r="72" spans="1:8">
      <c r="A72" s="1"/>
      <c r="B72" s="1"/>
      <c r="C72" s="1"/>
      <c r="D72" s="1"/>
      <c r="E72" s="1"/>
      <c r="F72" s="1"/>
      <c r="G72" s="1"/>
      <c r="H72" s="1"/>
    </row>
    <row r="73" spans="1:8">
      <c r="A73" s="1"/>
      <c r="B73" s="1"/>
      <c r="C73" s="1"/>
      <c r="D73" s="1"/>
      <c r="E73" s="1"/>
      <c r="F73" s="1"/>
      <c r="G73" s="1"/>
      <c r="H73" s="1"/>
    </row>
    <row r="79" spans="1:8">
      <c r="E79" s="1"/>
    </row>
  </sheetData>
  <sheetProtection formatCells="0" formatRows="0" insertRows="0"/>
  <mergeCells count="33">
    <mergeCell ref="C3:G3"/>
    <mergeCell ref="E7:G7"/>
    <mergeCell ref="F64:F65"/>
    <mergeCell ref="B2:G2"/>
    <mergeCell ref="C55:G55"/>
    <mergeCell ref="C59:G59"/>
    <mergeCell ref="C40:G40"/>
    <mergeCell ref="B3:B6"/>
    <mergeCell ref="C6:G6"/>
    <mergeCell ref="E8:G8"/>
    <mergeCell ref="C29:G29"/>
    <mergeCell ref="C4:G5"/>
    <mergeCell ref="C9:G14"/>
    <mergeCell ref="C17:G27"/>
    <mergeCell ref="C30:G39"/>
    <mergeCell ref="C52:G54"/>
    <mergeCell ref="B9:B15"/>
    <mergeCell ref="B16:B40"/>
    <mergeCell ref="C28:G28"/>
    <mergeCell ref="B60:B63"/>
    <mergeCell ref="D64:D65"/>
    <mergeCell ref="B41:B51"/>
    <mergeCell ref="B52:B55"/>
    <mergeCell ref="B56:B59"/>
    <mergeCell ref="C15:G15"/>
    <mergeCell ref="C16:G16"/>
    <mergeCell ref="C63:G63"/>
    <mergeCell ref="G64:G65"/>
    <mergeCell ref="C60:G62"/>
    <mergeCell ref="C56:G58"/>
    <mergeCell ref="C41:G50"/>
    <mergeCell ref="C51:G51"/>
    <mergeCell ref="B64:B65"/>
  </mergeCells>
  <phoneticPr fontId="7"/>
  <pageMargins left="0.25" right="0.25"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A9D2-2D32-49F8-BE38-754101F26BB1}">
  <dimension ref="A1:J76"/>
  <sheetViews>
    <sheetView showGridLines="0" showWhiteSpace="0" view="pageBreakPreview" topLeftCell="B1" zoomScale="95" zoomScaleNormal="70" zoomScaleSheetLayoutView="95" zoomScalePageLayoutView="55" workbookViewId="0">
      <selection activeCell="G5" sqref="G5:H5"/>
    </sheetView>
  </sheetViews>
  <sheetFormatPr defaultColWidth="9" defaultRowHeight="13.5"/>
  <cols>
    <col min="1" max="1" width="21.125" customWidth="1"/>
    <col min="2" max="2" width="16.5" customWidth="1"/>
    <col min="3" max="3" width="11" customWidth="1"/>
    <col min="4" max="4" width="30.5" customWidth="1"/>
    <col min="5" max="5" width="11.5" customWidth="1"/>
    <col min="6" max="6" width="22.25" customWidth="1"/>
    <col min="8" max="8" width="25" customWidth="1"/>
    <col min="9" max="9" width="4.25" customWidth="1"/>
  </cols>
  <sheetData>
    <row r="1" spans="1:10">
      <c r="A1" s="1" t="s">
        <v>258</v>
      </c>
      <c r="H1" s="2" t="s">
        <v>161</v>
      </c>
    </row>
    <row r="2" spans="1:10" ht="24" customHeight="1">
      <c r="A2" s="345" t="s">
        <v>33</v>
      </c>
      <c r="B2" s="345"/>
      <c r="C2" s="345"/>
      <c r="D2" s="345"/>
      <c r="E2" s="345"/>
      <c r="F2" s="345"/>
      <c r="G2" s="345"/>
      <c r="H2" s="345"/>
      <c r="I2" s="1"/>
      <c r="J2" s="1"/>
    </row>
    <row r="3" spans="1:10" ht="15.75" customHeight="1" thickBot="1">
      <c r="A3" s="346" t="s">
        <v>259</v>
      </c>
      <c r="B3" s="346"/>
      <c r="C3" s="346"/>
      <c r="D3" s="346"/>
      <c r="E3" s="346"/>
      <c r="F3" s="346"/>
      <c r="G3" s="346"/>
      <c r="H3" s="346"/>
      <c r="I3" s="1"/>
      <c r="J3" s="1"/>
    </row>
    <row r="4" spans="1:10" ht="33.75" customHeight="1">
      <c r="A4" s="103" t="s">
        <v>34</v>
      </c>
      <c r="B4" s="354"/>
      <c r="C4" s="355"/>
      <c r="D4" s="355"/>
      <c r="E4" s="356"/>
      <c r="F4" s="236" t="s">
        <v>250</v>
      </c>
      <c r="G4" s="347"/>
      <c r="H4" s="348"/>
      <c r="I4" s="1"/>
      <c r="J4" s="1"/>
    </row>
    <row r="5" spans="1:10" ht="46.5" customHeight="1" thickBot="1">
      <c r="A5" s="104" t="s">
        <v>35</v>
      </c>
      <c r="B5" s="349"/>
      <c r="C5" s="350"/>
      <c r="D5" s="350"/>
      <c r="E5" s="351"/>
      <c r="F5" s="104" t="s">
        <v>196</v>
      </c>
      <c r="G5" s="352"/>
      <c r="H5" s="353"/>
      <c r="I5" s="1"/>
      <c r="J5" s="1"/>
    </row>
    <row r="6" spans="1:10" ht="18" customHeight="1">
      <c r="A6" s="360" t="s">
        <v>36</v>
      </c>
      <c r="B6" s="375" t="s">
        <v>212</v>
      </c>
      <c r="C6" s="376"/>
      <c r="D6" s="376"/>
      <c r="E6" s="377"/>
      <c r="F6" s="360" t="s">
        <v>37</v>
      </c>
      <c r="G6" s="365"/>
      <c r="H6" s="366"/>
      <c r="I6" s="42"/>
      <c r="J6" s="1"/>
    </row>
    <row r="7" spans="1:10" ht="23.25" customHeight="1" thickBot="1">
      <c r="A7" s="361"/>
      <c r="B7" s="378"/>
      <c r="C7" s="379"/>
      <c r="D7" s="379"/>
      <c r="E7" s="380"/>
      <c r="F7" s="359"/>
      <c r="G7" s="367"/>
      <c r="H7" s="368"/>
      <c r="I7" s="42"/>
      <c r="J7" s="1"/>
    </row>
    <row r="8" spans="1:10" ht="18" customHeight="1">
      <c r="A8" s="361"/>
      <c r="B8" s="381"/>
      <c r="C8" s="382"/>
      <c r="D8" s="382"/>
      <c r="E8" s="383"/>
      <c r="F8" s="360" t="s">
        <v>102</v>
      </c>
      <c r="G8" s="365"/>
      <c r="H8" s="366"/>
      <c r="I8" s="1"/>
      <c r="J8" s="1"/>
    </row>
    <row r="9" spans="1:10" ht="28.5" customHeight="1" thickBot="1">
      <c r="A9" s="359"/>
      <c r="B9" s="384"/>
      <c r="C9" s="385"/>
      <c r="D9" s="385"/>
      <c r="E9" s="386"/>
      <c r="F9" s="359"/>
      <c r="G9" s="367"/>
      <c r="H9" s="368"/>
      <c r="I9" s="1"/>
      <c r="J9" s="1"/>
    </row>
    <row r="10" spans="1:10" ht="26.25" customHeight="1" thickBot="1">
      <c r="A10" s="104" t="s">
        <v>38</v>
      </c>
      <c r="B10" s="369" t="s">
        <v>205</v>
      </c>
      <c r="C10" s="370"/>
      <c r="D10" s="370"/>
      <c r="E10" s="370"/>
      <c r="F10" s="370"/>
      <c r="G10" s="370"/>
      <c r="H10" s="371"/>
      <c r="I10" s="1"/>
      <c r="J10" s="1"/>
    </row>
    <row r="11" spans="1:10">
      <c r="A11" s="360" t="s">
        <v>39</v>
      </c>
      <c r="B11" s="286"/>
      <c r="C11" s="287"/>
      <c r="D11" s="287"/>
      <c r="E11" s="287"/>
      <c r="F11" s="287"/>
      <c r="G11" s="287"/>
      <c r="H11" s="288"/>
      <c r="I11" s="1"/>
      <c r="J11" s="1"/>
    </row>
    <row r="12" spans="1:10">
      <c r="A12" s="361"/>
      <c r="B12" s="289"/>
      <c r="C12" s="290"/>
      <c r="D12" s="290"/>
      <c r="E12" s="290"/>
      <c r="F12" s="290"/>
      <c r="G12" s="290"/>
      <c r="H12" s="291"/>
      <c r="I12" s="1"/>
      <c r="J12" s="1"/>
    </row>
    <row r="13" spans="1:10" ht="21.75" customHeight="1">
      <c r="A13" s="361"/>
      <c r="B13" s="289"/>
      <c r="C13" s="290"/>
      <c r="D13" s="290"/>
      <c r="E13" s="290"/>
      <c r="F13" s="290"/>
      <c r="G13" s="290"/>
      <c r="H13" s="291"/>
      <c r="I13" s="1"/>
      <c r="J13" s="1"/>
    </row>
    <row r="14" spans="1:10" s="44" customFormat="1" ht="24.75" customHeight="1">
      <c r="A14" s="361"/>
      <c r="B14" s="289"/>
      <c r="C14" s="290"/>
      <c r="D14" s="290"/>
      <c r="E14" s="290"/>
      <c r="F14" s="290"/>
      <c r="G14" s="290"/>
      <c r="H14" s="291"/>
      <c r="I14" s="43"/>
      <c r="J14" s="43"/>
    </row>
    <row r="15" spans="1:10" s="44" customFormat="1" ht="24.75" customHeight="1">
      <c r="A15" s="361"/>
      <c r="B15" s="289"/>
      <c r="C15" s="290"/>
      <c r="D15" s="290"/>
      <c r="E15" s="290"/>
      <c r="F15" s="290"/>
      <c r="G15" s="290"/>
      <c r="H15" s="291"/>
      <c r="I15" s="43"/>
      <c r="J15" s="43"/>
    </row>
    <row r="16" spans="1:10" s="44" customFormat="1" ht="24.75" customHeight="1" thickBot="1">
      <c r="A16" s="359"/>
      <c r="B16" s="372"/>
      <c r="C16" s="373"/>
      <c r="D16" s="373"/>
      <c r="E16" s="373"/>
      <c r="F16" s="373"/>
      <c r="G16" s="373"/>
      <c r="H16" s="374"/>
      <c r="I16" s="43"/>
      <c r="J16" s="43"/>
    </row>
    <row r="17" spans="1:10" s="44" customFormat="1" ht="24.75" customHeight="1">
      <c r="A17" s="357" t="s">
        <v>40</v>
      </c>
      <c r="B17" s="286"/>
      <c r="C17" s="287"/>
      <c r="D17" s="287"/>
      <c r="E17" s="287"/>
      <c r="F17" s="287"/>
      <c r="G17" s="287"/>
      <c r="H17" s="288"/>
      <c r="I17" s="43"/>
      <c r="J17" s="43"/>
    </row>
    <row r="18" spans="1:10">
      <c r="A18" s="358"/>
      <c r="B18" s="289"/>
      <c r="C18" s="290"/>
      <c r="D18" s="290"/>
      <c r="E18" s="290"/>
      <c r="F18" s="290"/>
      <c r="G18" s="290"/>
      <c r="H18" s="291"/>
      <c r="I18" s="1"/>
      <c r="J18" s="1"/>
    </row>
    <row r="19" spans="1:10" ht="21.75" customHeight="1">
      <c r="A19" s="358"/>
      <c r="B19" s="289"/>
      <c r="C19" s="290"/>
      <c r="D19" s="290"/>
      <c r="E19" s="290"/>
      <c r="F19" s="290"/>
      <c r="G19" s="290"/>
      <c r="H19" s="291"/>
      <c r="I19" s="1"/>
      <c r="J19" s="1"/>
    </row>
    <row r="20" spans="1:10" s="44" customFormat="1" ht="24.75" customHeight="1">
      <c r="A20" s="358"/>
      <c r="B20" s="289"/>
      <c r="C20" s="290"/>
      <c r="D20" s="290"/>
      <c r="E20" s="290"/>
      <c r="F20" s="290"/>
      <c r="G20" s="290"/>
      <c r="H20" s="291"/>
      <c r="I20" s="43"/>
      <c r="J20" s="43"/>
    </row>
    <row r="21" spans="1:10" s="44" customFormat="1" ht="24.75" customHeight="1">
      <c r="A21" s="358"/>
      <c r="B21" s="289"/>
      <c r="C21" s="290"/>
      <c r="D21" s="290"/>
      <c r="E21" s="290"/>
      <c r="F21" s="290"/>
      <c r="G21" s="290"/>
      <c r="H21" s="291"/>
      <c r="I21" s="43"/>
      <c r="J21" s="43"/>
    </row>
    <row r="22" spans="1:10" ht="21.75" customHeight="1" thickBot="1">
      <c r="A22" s="359"/>
      <c r="B22" s="372"/>
      <c r="C22" s="373"/>
      <c r="D22" s="373"/>
      <c r="E22" s="373"/>
      <c r="F22" s="373"/>
      <c r="G22" s="373"/>
      <c r="H22" s="374"/>
      <c r="I22" s="1"/>
      <c r="J22" s="1"/>
    </row>
    <row r="23" spans="1:10" s="44" customFormat="1" ht="24.75" customHeight="1">
      <c r="A23" s="360" t="s">
        <v>41</v>
      </c>
      <c r="B23" s="286"/>
      <c r="C23" s="287"/>
      <c r="D23" s="287"/>
      <c r="E23" s="287"/>
      <c r="F23" s="287"/>
      <c r="G23" s="287"/>
      <c r="H23" s="288"/>
      <c r="I23" s="43"/>
      <c r="J23" s="43"/>
    </row>
    <row r="24" spans="1:10" s="44" customFormat="1" ht="24.75" customHeight="1">
      <c r="A24" s="361"/>
      <c r="B24" s="289"/>
      <c r="C24" s="290"/>
      <c r="D24" s="290"/>
      <c r="E24" s="290"/>
      <c r="F24" s="290"/>
      <c r="G24" s="290"/>
      <c r="H24" s="291"/>
      <c r="I24" s="43"/>
      <c r="J24" s="43"/>
    </row>
    <row r="25" spans="1:10" s="44" customFormat="1" ht="24.75" customHeight="1">
      <c r="A25" s="361"/>
      <c r="B25" s="289"/>
      <c r="C25" s="290"/>
      <c r="D25" s="290"/>
      <c r="E25" s="290"/>
      <c r="F25" s="290"/>
      <c r="G25" s="290"/>
      <c r="H25" s="291"/>
      <c r="I25" s="43"/>
      <c r="J25" s="43"/>
    </row>
    <row r="26" spans="1:10" ht="14.25" thickBot="1">
      <c r="A26" s="361"/>
      <c r="B26" s="362" t="s">
        <v>42</v>
      </c>
      <c r="C26" s="363"/>
      <c r="D26" s="363"/>
      <c r="E26" s="363"/>
      <c r="F26" s="363"/>
      <c r="G26" s="363"/>
      <c r="H26" s="364"/>
      <c r="I26" s="1"/>
      <c r="J26" s="1"/>
    </row>
    <row r="27" spans="1:10" s="44" customFormat="1" ht="24.75" customHeight="1">
      <c r="A27" s="357" t="s">
        <v>43</v>
      </c>
      <c r="B27" s="286"/>
      <c r="C27" s="287"/>
      <c r="D27" s="287"/>
      <c r="E27" s="287"/>
      <c r="F27" s="287"/>
      <c r="G27" s="287"/>
      <c r="H27" s="288"/>
      <c r="I27" s="43"/>
      <c r="J27" s="43"/>
    </row>
    <row r="28" spans="1:10" s="44" customFormat="1" ht="24.75" customHeight="1">
      <c r="A28" s="358"/>
      <c r="B28" s="289"/>
      <c r="C28" s="290"/>
      <c r="D28" s="290"/>
      <c r="E28" s="290"/>
      <c r="F28" s="290"/>
      <c r="G28" s="290"/>
      <c r="H28" s="291"/>
      <c r="I28" s="43"/>
      <c r="J28" s="43"/>
    </row>
    <row r="29" spans="1:10" s="44" customFormat="1" ht="12.75" thickBot="1">
      <c r="A29" s="387"/>
      <c r="B29" s="362" t="s">
        <v>44</v>
      </c>
      <c r="C29" s="363"/>
      <c r="D29" s="363"/>
      <c r="E29" s="363"/>
      <c r="F29" s="363"/>
      <c r="G29" s="363"/>
      <c r="H29" s="364"/>
      <c r="I29" s="43"/>
      <c r="J29" s="43"/>
    </row>
    <row r="30" spans="1:10" s="44" customFormat="1" ht="24.75" customHeight="1">
      <c r="A30" s="357" t="s">
        <v>45</v>
      </c>
      <c r="B30" s="286"/>
      <c r="C30" s="287"/>
      <c r="D30" s="287"/>
      <c r="E30" s="287"/>
      <c r="F30" s="287"/>
      <c r="G30" s="287"/>
      <c r="H30" s="288"/>
      <c r="I30" s="43"/>
      <c r="J30" s="43"/>
    </row>
    <row r="31" spans="1:10" ht="21.75" customHeight="1">
      <c r="A31" s="358"/>
      <c r="B31" s="289"/>
      <c r="C31" s="290"/>
      <c r="D31" s="290"/>
      <c r="E31" s="290"/>
      <c r="F31" s="290"/>
      <c r="G31" s="290"/>
      <c r="H31" s="291"/>
      <c r="I31" s="1"/>
      <c r="J31" s="1"/>
    </row>
    <row r="32" spans="1:10" s="44" customFormat="1" ht="24.75" customHeight="1">
      <c r="A32" s="358"/>
      <c r="B32" s="289"/>
      <c r="C32" s="290"/>
      <c r="D32" s="290"/>
      <c r="E32" s="290"/>
      <c r="F32" s="290"/>
      <c r="G32" s="290"/>
      <c r="H32" s="291"/>
      <c r="I32" s="43"/>
      <c r="J32" s="43"/>
    </row>
    <row r="33" spans="1:10" s="44" customFormat="1" ht="24.75" customHeight="1">
      <c r="A33" s="361"/>
      <c r="B33" s="289"/>
      <c r="C33" s="290"/>
      <c r="D33" s="290"/>
      <c r="E33" s="290"/>
      <c r="F33" s="290"/>
      <c r="G33" s="290"/>
      <c r="H33" s="291"/>
      <c r="I33" s="43"/>
      <c r="J33" s="43"/>
    </row>
    <row r="34" spans="1:10" s="44" customFormat="1" ht="24.75" customHeight="1">
      <c r="A34" s="361"/>
      <c r="B34" s="289"/>
      <c r="C34" s="290"/>
      <c r="D34" s="290"/>
      <c r="E34" s="290"/>
      <c r="F34" s="290"/>
      <c r="G34" s="290"/>
      <c r="H34" s="291"/>
      <c r="I34" s="43"/>
      <c r="J34" s="43"/>
    </row>
    <row r="35" spans="1:10" s="44" customFormat="1" ht="24.75" customHeight="1">
      <c r="A35" s="361"/>
      <c r="B35" s="289"/>
      <c r="C35" s="290"/>
      <c r="D35" s="290"/>
      <c r="E35" s="290"/>
      <c r="F35" s="290"/>
      <c r="G35" s="290"/>
      <c r="H35" s="291"/>
      <c r="I35" s="43"/>
      <c r="J35" s="43"/>
    </row>
    <row r="36" spans="1:10" ht="14.25" thickBot="1">
      <c r="A36" s="361"/>
      <c r="B36" s="320" t="s">
        <v>46</v>
      </c>
      <c r="C36" s="321"/>
      <c r="D36" s="321"/>
      <c r="E36" s="321"/>
      <c r="F36" s="321"/>
      <c r="G36" s="321"/>
      <c r="H36" s="322"/>
      <c r="I36" s="1"/>
      <c r="J36" s="1"/>
    </row>
    <row r="37" spans="1:10" s="44" customFormat="1" ht="24.75" customHeight="1">
      <c r="A37" s="388" t="s">
        <v>47</v>
      </c>
      <c r="B37" s="390" t="s">
        <v>48</v>
      </c>
      <c r="C37" s="391"/>
      <c r="D37" s="45" t="s">
        <v>49</v>
      </c>
      <c r="E37" s="392" t="s">
        <v>50</v>
      </c>
      <c r="F37" s="393"/>
      <c r="G37" s="392" t="s">
        <v>51</v>
      </c>
      <c r="H37" s="393"/>
      <c r="I37" s="43"/>
      <c r="J37" s="43"/>
    </row>
    <row r="38" spans="1:10" s="44" customFormat="1" ht="24.75" customHeight="1">
      <c r="A38" s="389"/>
      <c r="B38" s="394"/>
      <c r="C38" s="395"/>
      <c r="D38" s="95"/>
      <c r="E38" s="394"/>
      <c r="F38" s="395"/>
      <c r="G38" s="394"/>
      <c r="H38" s="395"/>
      <c r="I38" s="43"/>
      <c r="J38" s="43"/>
    </row>
    <row r="39" spans="1:10" s="44" customFormat="1" ht="24.75" customHeight="1">
      <c r="A39" s="389"/>
      <c r="B39" s="394"/>
      <c r="C39" s="395"/>
      <c r="D39" s="95"/>
      <c r="E39" s="394"/>
      <c r="F39" s="395"/>
      <c r="G39" s="394"/>
      <c r="H39" s="395"/>
      <c r="I39" s="43"/>
      <c r="J39" s="43"/>
    </row>
    <row r="40" spans="1:10" ht="21.75" customHeight="1">
      <c r="A40" s="389"/>
      <c r="B40" s="394"/>
      <c r="C40" s="395"/>
      <c r="D40" s="95"/>
      <c r="E40" s="394"/>
      <c r="F40" s="395"/>
      <c r="G40" s="394"/>
      <c r="H40" s="395"/>
      <c r="I40" s="1"/>
      <c r="J40" s="1"/>
    </row>
    <row r="41" spans="1:10" s="44" customFormat="1" ht="24.75" customHeight="1" thickBot="1">
      <c r="A41" s="389"/>
      <c r="B41" s="396"/>
      <c r="C41" s="397"/>
      <c r="D41" s="96"/>
      <c r="E41" s="396"/>
      <c r="F41" s="397"/>
      <c r="G41" s="396"/>
      <c r="H41" s="397"/>
      <c r="I41" s="43"/>
      <c r="J41" s="43"/>
    </row>
    <row r="42" spans="1:10" s="44" customFormat="1" ht="24.75" customHeight="1">
      <c r="A42" s="388" t="s">
        <v>174</v>
      </c>
      <c r="B42" s="390" t="s">
        <v>48</v>
      </c>
      <c r="C42" s="391"/>
      <c r="D42" s="45" t="s">
        <v>52</v>
      </c>
      <c r="E42" s="392" t="s">
        <v>50</v>
      </c>
      <c r="F42" s="393"/>
      <c r="G42" s="392" t="s">
        <v>51</v>
      </c>
      <c r="H42" s="393"/>
      <c r="I42" s="43"/>
      <c r="J42" s="43"/>
    </row>
    <row r="43" spans="1:10">
      <c r="A43" s="389"/>
      <c r="B43" s="394"/>
      <c r="C43" s="395"/>
      <c r="D43" s="95"/>
      <c r="E43" s="394"/>
      <c r="F43" s="395"/>
      <c r="G43" s="394"/>
      <c r="H43" s="395"/>
      <c r="I43" s="1"/>
      <c r="J43" s="1"/>
    </row>
    <row r="44" spans="1:10">
      <c r="A44" s="398" t="s">
        <v>53</v>
      </c>
      <c r="B44" s="394"/>
      <c r="C44" s="395"/>
      <c r="D44" s="95"/>
      <c r="E44" s="394"/>
      <c r="F44" s="395"/>
      <c r="G44" s="394"/>
      <c r="H44" s="395"/>
      <c r="I44" s="1"/>
      <c r="J44" s="1"/>
    </row>
    <row r="45" spans="1:10" ht="14.25" thickBot="1">
      <c r="A45" s="399"/>
      <c r="B45" s="396"/>
      <c r="C45" s="397"/>
      <c r="D45" s="96"/>
      <c r="E45" s="396"/>
      <c r="F45" s="397"/>
      <c r="G45" s="396"/>
      <c r="H45" s="397"/>
      <c r="I45" s="1"/>
      <c r="J45" s="1"/>
    </row>
    <row r="46" spans="1:10">
      <c r="A46" s="360" t="s">
        <v>54</v>
      </c>
      <c r="B46" s="286"/>
      <c r="C46" s="287"/>
      <c r="D46" s="287"/>
      <c r="E46" s="287"/>
      <c r="F46" s="287"/>
      <c r="G46" s="287"/>
      <c r="H46" s="288"/>
      <c r="I46" s="1"/>
      <c r="J46" s="1"/>
    </row>
    <row r="47" spans="1:10">
      <c r="A47" s="361"/>
      <c r="B47" s="289"/>
      <c r="C47" s="290"/>
      <c r="D47" s="290"/>
      <c r="E47" s="290"/>
      <c r="F47" s="290"/>
      <c r="G47" s="290"/>
      <c r="H47" s="291"/>
      <c r="I47" s="1"/>
      <c r="J47" s="1"/>
    </row>
    <row r="48" spans="1:10" ht="14.25" thickBot="1">
      <c r="A48" s="359"/>
      <c r="B48" s="402" t="s">
        <v>55</v>
      </c>
      <c r="C48" s="403"/>
      <c r="D48" s="403"/>
      <c r="E48" s="403"/>
      <c r="F48" s="403"/>
      <c r="G48" s="403"/>
      <c r="H48" s="404"/>
      <c r="I48" s="1"/>
      <c r="J48" s="1"/>
    </row>
    <row r="49" spans="1:10" ht="14.25" thickBot="1">
      <c r="A49" s="295" t="s">
        <v>175</v>
      </c>
      <c r="B49" s="101" t="s">
        <v>56</v>
      </c>
      <c r="C49" s="407" t="s">
        <v>252</v>
      </c>
      <c r="D49" s="408"/>
      <c r="E49" s="407" t="s">
        <v>260</v>
      </c>
      <c r="F49" s="408"/>
      <c r="G49" s="407" t="s">
        <v>261</v>
      </c>
      <c r="H49" s="408"/>
      <c r="I49" s="1"/>
      <c r="J49" s="1"/>
    </row>
    <row r="50" spans="1:10" ht="20.45" customHeight="1">
      <c r="A50" s="405"/>
      <c r="B50" s="102" t="s">
        <v>57</v>
      </c>
      <c r="C50" s="409">
        <v>0</v>
      </c>
      <c r="D50" s="410"/>
      <c r="E50" s="409">
        <v>0</v>
      </c>
      <c r="F50" s="410"/>
      <c r="G50" s="411">
        <v>0</v>
      </c>
      <c r="H50" s="412"/>
      <c r="I50" s="1"/>
      <c r="J50" s="1"/>
    </row>
    <row r="51" spans="1:10" ht="20.45" customHeight="1">
      <c r="A51" s="405"/>
      <c r="B51" s="46" t="s">
        <v>58</v>
      </c>
      <c r="C51" s="400">
        <v>0</v>
      </c>
      <c r="D51" s="401"/>
      <c r="E51" s="400">
        <v>0</v>
      </c>
      <c r="F51" s="401"/>
      <c r="G51" s="400">
        <v>0</v>
      </c>
      <c r="H51" s="401"/>
      <c r="I51" s="1"/>
      <c r="J51" s="1"/>
    </row>
    <row r="52" spans="1:10" ht="20.45" customHeight="1">
      <c r="A52" s="405"/>
      <c r="B52" s="46" t="s">
        <v>59</v>
      </c>
      <c r="C52" s="400">
        <v>0</v>
      </c>
      <c r="D52" s="401"/>
      <c r="E52" s="400">
        <v>0</v>
      </c>
      <c r="F52" s="401"/>
      <c r="G52" s="400">
        <v>0</v>
      </c>
      <c r="H52" s="401"/>
      <c r="I52" s="1"/>
      <c r="J52" s="1"/>
    </row>
    <row r="53" spans="1:10" ht="20.45" customHeight="1" thickBot="1">
      <c r="A53" s="406"/>
      <c r="B53" s="101" t="s">
        <v>60</v>
      </c>
      <c r="C53" s="414">
        <v>0</v>
      </c>
      <c r="D53" s="415"/>
      <c r="E53" s="414">
        <v>0</v>
      </c>
      <c r="F53" s="415"/>
      <c r="G53" s="416" t="s">
        <v>61</v>
      </c>
      <c r="H53" s="417"/>
      <c r="I53" s="1"/>
      <c r="J53" s="1"/>
    </row>
    <row r="54" spans="1:10" ht="30.75" customHeight="1">
      <c r="A54" s="433" t="s">
        <v>216</v>
      </c>
      <c r="B54" s="434"/>
      <c r="C54" s="155" t="s">
        <v>221</v>
      </c>
      <c r="D54" s="437" t="s">
        <v>219</v>
      </c>
      <c r="E54" s="437"/>
      <c r="F54" s="437"/>
      <c r="G54" s="437"/>
      <c r="H54" s="438"/>
      <c r="I54" s="1"/>
      <c r="J54" s="1"/>
    </row>
    <row r="55" spans="1:10" ht="30.75" customHeight="1" thickBot="1">
      <c r="A55" s="435"/>
      <c r="B55" s="436"/>
      <c r="C55" s="156" t="s">
        <v>222</v>
      </c>
      <c r="D55" s="439" t="s">
        <v>220</v>
      </c>
      <c r="E55" s="439"/>
      <c r="F55" s="439"/>
      <c r="G55" s="439"/>
      <c r="H55" s="440"/>
      <c r="I55" s="1"/>
      <c r="J55" s="1"/>
    </row>
    <row r="56" spans="1:10" ht="28.9" customHeight="1">
      <c r="A56" s="392" t="s">
        <v>218</v>
      </c>
      <c r="B56" s="393"/>
      <c r="C56" s="47" t="s">
        <v>215</v>
      </c>
      <c r="D56" s="154" t="s">
        <v>207</v>
      </c>
      <c r="E56" s="47" t="s">
        <v>215</v>
      </c>
      <c r="F56" s="154" t="s">
        <v>207</v>
      </c>
      <c r="G56" s="47" t="s">
        <v>215</v>
      </c>
      <c r="H56" s="154" t="s">
        <v>207</v>
      </c>
      <c r="I56" s="1"/>
      <c r="J56" s="1"/>
    </row>
    <row r="57" spans="1:10" ht="28.9" customHeight="1">
      <c r="A57" s="418"/>
      <c r="B57" s="419"/>
      <c r="C57" s="151" t="s">
        <v>217</v>
      </c>
      <c r="D57" s="152">
        <v>0</v>
      </c>
      <c r="E57" s="151" t="s">
        <v>217</v>
      </c>
      <c r="F57" s="153">
        <v>0</v>
      </c>
      <c r="G57" s="151" t="s">
        <v>217</v>
      </c>
      <c r="H57" s="152">
        <v>0</v>
      </c>
      <c r="I57" s="1"/>
      <c r="J57" s="1"/>
    </row>
    <row r="58" spans="1:10" ht="28.9" customHeight="1" thickBot="1">
      <c r="A58" s="418"/>
      <c r="B58" s="419"/>
      <c r="C58" s="100" t="s">
        <v>62</v>
      </c>
      <c r="D58" s="93">
        <v>0</v>
      </c>
      <c r="E58" s="100" t="s">
        <v>62</v>
      </c>
      <c r="F58" s="94">
        <v>0</v>
      </c>
      <c r="G58" s="100" t="s">
        <v>62</v>
      </c>
      <c r="H58" s="93">
        <v>0</v>
      </c>
    </row>
    <row r="59" spans="1:10">
      <c r="A59" s="392" t="s">
        <v>176</v>
      </c>
      <c r="B59" s="420"/>
      <c r="C59" s="430"/>
      <c r="D59" s="425"/>
      <c r="E59" s="424"/>
      <c r="F59" s="425"/>
      <c r="G59" s="424"/>
      <c r="H59" s="425"/>
    </row>
    <row r="60" spans="1:10">
      <c r="A60" s="418"/>
      <c r="B60" s="421"/>
      <c r="C60" s="431"/>
      <c r="D60" s="427"/>
      <c r="E60" s="426"/>
      <c r="F60" s="427"/>
      <c r="G60" s="426"/>
      <c r="H60" s="427"/>
    </row>
    <row r="61" spans="1:10">
      <c r="A61" s="418"/>
      <c r="B61" s="421"/>
      <c r="C61" s="431"/>
      <c r="D61" s="427"/>
      <c r="E61" s="426"/>
      <c r="F61" s="427"/>
      <c r="G61" s="426"/>
      <c r="H61" s="427"/>
    </row>
    <row r="62" spans="1:10" ht="14.25" thickBot="1">
      <c r="A62" s="422"/>
      <c r="B62" s="423"/>
      <c r="C62" s="432"/>
      <c r="D62" s="429"/>
      <c r="E62" s="428"/>
      <c r="F62" s="429"/>
      <c r="G62" s="428"/>
      <c r="H62" s="429"/>
    </row>
    <row r="63" spans="1:10">
      <c r="A63" s="413" t="s">
        <v>63</v>
      </c>
      <c r="B63" s="413"/>
      <c r="C63" s="413"/>
      <c r="D63" s="413"/>
      <c r="E63" s="413"/>
      <c r="F63" s="413"/>
      <c r="G63" s="413"/>
      <c r="H63" s="413"/>
    </row>
    <row r="76" spans="6:6">
      <c r="F76" s="1"/>
    </row>
  </sheetData>
  <sheetProtection formatCells="0" formatRows="0"/>
  <mergeCells count="85">
    <mergeCell ref="A63:H63"/>
    <mergeCell ref="C53:D53"/>
    <mergeCell ref="E53:F53"/>
    <mergeCell ref="G53:H53"/>
    <mergeCell ref="A56:B58"/>
    <mergeCell ref="A59:B62"/>
    <mergeCell ref="G59:H62"/>
    <mergeCell ref="E59:F62"/>
    <mergeCell ref="C59:D62"/>
    <mergeCell ref="A54:B55"/>
    <mergeCell ref="D54:H54"/>
    <mergeCell ref="D55:H55"/>
    <mergeCell ref="C52:D52"/>
    <mergeCell ref="E52:F52"/>
    <mergeCell ref="G52:H52"/>
    <mergeCell ref="A46:A48"/>
    <mergeCell ref="B48:H48"/>
    <mergeCell ref="A49:A53"/>
    <mergeCell ref="C49:D49"/>
    <mergeCell ref="E49:F49"/>
    <mergeCell ref="G49:H49"/>
    <mergeCell ref="C50:D50"/>
    <mergeCell ref="E50:F50"/>
    <mergeCell ref="B46:H47"/>
    <mergeCell ref="G50:H50"/>
    <mergeCell ref="C51:D51"/>
    <mergeCell ref="E51:F51"/>
    <mergeCell ref="G51:H51"/>
    <mergeCell ref="A44:A45"/>
    <mergeCell ref="B44:C44"/>
    <mergeCell ref="E44:F44"/>
    <mergeCell ref="G44:H44"/>
    <mergeCell ref="B45:C45"/>
    <mergeCell ref="E45:F45"/>
    <mergeCell ref="G45:H45"/>
    <mergeCell ref="A42:A43"/>
    <mergeCell ref="B42:C42"/>
    <mergeCell ref="E42:F42"/>
    <mergeCell ref="G42:H42"/>
    <mergeCell ref="B43:C43"/>
    <mergeCell ref="E43:F43"/>
    <mergeCell ref="G43:H43"/>
    <mergeCell ref="A37:A41"/>
    <mergeCell ref="B37:C37"/>
    <mergeCell ref="E37:F37"/>
    <mergeCell ref="G37:H37"/>
    <mergeCell ref="B38:C38"/>
    <mergeCell ref="E38:F38"/>
    <mergeCell ref="G38:H38"/>
    <mergeCell ref="B39:C39"/>
    <mergeCell ref="E39:F39"/>
    <mergeCell ref="G39:H39"/>
    <mergeCell ref="B40:C40"/>
    <mergeCell ref="E40:F40"/>
    <mergeCell ref="G40:H40"/>
    <mergeCell ref="B41:C41"/>
    <mergeCell ref="E41:F41"/>
    <mergeCell ref="G41:H41"/>
    <mergeCell ref="A27:A29"/>
    <mergeCell ref="B29:H29"/>
    <mergeCell ref="A30:A36"/>
    <mergeCell ref="B36:H36"/>
    <mergeCell ref="B27:H28"/>
    <mergeCell ref="B30:H35"/>
    <mergeCell ref="A17:A22"/>
    <mergeCell ref="A23:A26"/>
    <mergeCell ref="B26:H26"/>
    <mergeCell ref="F8:F9"/>
    <mergeCell ref="G8:H9"/>
    <mergeCell ref="B10:H10"/>
    <mergeCell ref="A11:A16"/>
    <mergeCell ref="B11:H16"/>
    <mergeCell ref="B17:H22"/>
    <mergeCell ref="B23:H25"/>
    <mergeCell ref="A6:A9"/>
    <mergeCell ref="F6:F7"/>
    <mergeCell ref="G6:H7"/>
    <mergeCell ref="B6:E6"/>
    <mergeCell ref="B7:E9"/>
    <mergeCell ref="A2:H2"/>
    <mergeCell ref="A3:H3"/>
    <mergeCell ref="G4:H4"/>
    <mergeCell ref="B5:E5"/>
    <mergeCell ref="G5:H5"/>
    <mergeCell ref="B4:E4"/>
  </mergeCells>
  <phoneticPr fontId="7"/>
  <pageMargins left="0.25" right="0.25" top="0.75" bottom="0.75" header="0.3" footer="0.3"/>
  <pageSetup paperSize="9" scale="57"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V69"/>
  <sheetViews>
    <sheetView showGridLines="0" view="pageBreakPreview" zoomScale="70" zoomScaleNormal="85" zoomScaleSheetLayoutView="70" zoomScalePageLayoutView="55" workbookViewId="0">
      <selection activeCell="F16" sqref="F16"/>
    </sheetView>
  </sheetViews>
  <sheetFormatPr defaultColWidth="9" defaultRowHeight="13.5"/>
  <cols>
    <col min="1" max="1" width="2" style="157" customWidth="1"/>
    <col min="2" max="2" width="5.75" style="157" customWidth="1"/>
    <col min="3" max="3" width="6.125" style="157" customWidth="1"/>
    <col min="4" max="4" width="6.5" style="158" customWidth="1"/>
    <col min="5" max="5" width="66.25" style="157" customWidth="1"/>
    <col min="6" max="6" width="8.625" style="159" bestFit="1" customWidth="1"/>
    <col min="7" max="7" width="11.5" style="160" bestFit="1" customWidth="1"/>
    <col min="8" max="8" width="7.375" style="160" bestFit="1" customWidth="1"/>
    <col min="9" max="9" width="6.625" style="157" customWidth="1"/>
    <col min="10" max="10" width="5.375" style="157" bestFit="1" customWidth="1"/>
    <col min="11" max="11" width="6.5" style="159" customWidth="1"/>
    <col min="12" max="13" width="14.125" style="157" customWidth="1"/>
    <col min="14" max="14" width="13.5" style="157" customWidth="1"/>
    <col min="15" max="15" width="8.375" style="162" customWidth="1"/>
    <col min="16" max="16" width="11.75" style="157" bestFit="1" customWidth="1"/>
    <col min="17" max="17" width="27.875" style="157" customWidth="1"/>
    <col min="18" max="18" width="22.25" style="157" customWidth="1"/>
    <col min="19" max="16384" width="9" style="157"/>
  </cols>
  <sheetData>
    <row r="1" spans="1:17">
      <c r="A1" s="157" t="s">
        <v>258</v>
      </c>
      <c r="N1" s="161" t="s">
        <v>160</v>
      </c>
    </row>
    <row r="2" spans="1:17" ht="15">
      <c r="A2" s="163"/>
      <c r="B2" s="448" t="s">
        <v>240</v>
      </c>
      <c r="C2" s="448"/>
      <c r="D2" s="448"/>
      <c r="E2" s="448"/>
      <c r="F2" s="448"/>
      <c r="G2" s="448"/>
      <c r="H2" s="448"/>
      <c r="I2" s="448"/>
      <c r="J2" s="448"/>
      <c r="K2" s="448"/>
      <c r="L2" s="448"/>
      <c r="M2" s="448"/>
      <c r="N2" s="448"/>
    </row>
    <row r="3" spans="1:17">
      <c r="B3" s="449"/>
      <c r="C3" s="449"/>
      <c r="D3" s="449"/>
      <c r="E3" s="449"/>
      <c r="F3" s="449"/>
      <c r="G3" s="449"/>
      <c r="H3" s="449"/>
      <c r="I3" s="449"/>
      <c r="J3" s="449"/>
      <c r="K3" s="449"/>
      <c r="L3" s="449"/>
      <c r="M3" s="449"/>
      <c r="N3" s="449"/>
      <c r="Q3" s="164" t="s">
        <v>177</v>
      </c>
    </row>
    <row r="4" spans="1:17">
      <c r="C4" s="165"/>
      <c r="D4" s="166"/>
      <c r="G4" s="167"/>
      <c r="H4" s="167"/>
      <c r="K4" s="168" t="s">
        <v>224</v>
      </c>
      <c r="L4" s="165"/>
      <c r="M4" s="165"/>
      <c r="N4" s="165"/>
      <c r="Q4" s="164"/>
    </row>
    <row r="5" spans="1:17" ht="14.25" thickBot="1">
      <c r="B5" s="165" t="s">
        <v>136</v>
      </c>
      <c r="C5" s="165"/>
      <c r="E5" s="169"/>
      <c r="F5" s="170"/>
      <c r="I5" s="171"/>
      <c r="K5" s="172" t="s">
        <v>214</v>
      </c>
      <c r="L5" s="165"/>
      <c r="M5" s="165"/>
      <c r="N5" s="165"/>
    </row>
    <row r="6" spans="1:17" ht="43.5" customHeight="1" thickBot="1">
      <c r="B6" s="458" t="s">
        <v>64</v>
      </c>
      <c r="C6" s="459"/>
      <c r="D6" s="173" t="s">
        <v>251</v>
      </c>
      <c r="E6" s="174" t="s">
        <v>65</v>
      </c>
      <c r="F6" s="175" t="s">
        <v>225</v>
      </c>
      <c r="G6" s="176" t="s">
        <v>248</v>
      </c>
      <c r="H6" s="176" t="s">
        <v>226</v>
      </c>
      <c r="I6" s="177" t="s">
        <v>227</v>
      </c>
      <c r="J6" s="178" t="s">
        <v>138</v>
      </c>
      <c r="K6" s="179" t="s">
        <v>228</v>
      </c>
      <c r="L6" s="213" t="s">
        <v>249</v>
      </c>
      <c r="M6" s="212" t="s">
        <v>247</v>
      </c>
      <c r="N6" s="180" t="s">
        <v>241</v>
      </c>
    </row>
    <row r="7" spans="1:17" ht="18.75" customHeight="1">
      <c r="B7" s="450" t="s">
        <v>66</v>
      </c>
      <c r="C7" s="450" t="s">
        <v>67</v>
      </c>
      <c r="D7" s="181">
        <v>1</v>
      </c>
      <c r="E7" s="182" t="s">
        <v>229</v>
      </c>
      <c r="F7" s="183" t="s">
        <v>230</v>
      </c>
      <c r="G7" s="184">
        <v>2000</v>
      </c>
      <c r="H7" s="185">
        <v>108</v>
      </c>
      <c r="I7" s="186"/>
      <c r="J7" s="187"/>
      <c r="K7" s="188" t="s">
        <v>237</v>
      </c>
      <c r="L7" s="227">
        <f>ROUNDDOWN(G7*H7*I7,0)</f>
        <v>0</v>
      </c>
      <c r="M7" s="224">
        <f>IF(K7="*",0,L7*0.1)</f>
        <v>0</v>
      </c>
      <c r="N7" s="453">
        <f>L19+M19</f>
        <v>0</v>
      </c>
    </row>
    <row r="8" spans="1:17" ht="18.75" customHeight="1">
      <c r="B8" s="451"/>
      <c r="C8" s="451"/>
      <c r="D8" s="181">
        <v>2</v>
      </c>
      <c r="E8" s="182" t="s">
        <v>231</v>
      </c>
      <c r="F8" s="183" t="s">
        <v>230</v>
      </c>
      <c r="G8" s="184">
        <v>1000</v>
      </c>
      <c r="H8" s="185">
        <v>108</v>
      </c>
      <c r="I8" s="186"/>
      <c r="J8" s="187"/>
      <c r="K8" s="188" t="s">
        <v>237</v>
      </c>
      <c r="L8" s="227">
        <f t="shared" ref="L8:L18" si="0">ROUNDDOWN(G8*H8*I8,0)</f>
        <v>0</v>
      </c>
      <c r="M8" s="224">
        <f t="shared" ref="M8:M50" si="1">IF(K8="*",0,L8*0.1)</f>
        <v>0</v>
      </c>
      <c r="N8" s="453"/>
    </row>
    <row r="9" spans="1:17" ht="18.75" customHeight="1">
      <c r="B9" s="451"/>
      <c r="C9" s="451"/>
      <c r="D9" s="181"/>
      <c r="E9" s="182"/>
      <c r="F9" s="183"/>
      <c r="G9" s="184"/>
      <c r="H9" s="185"/>
      <c r="I9" s="186"/>
      <c r="J9" s="187"/>
      <c r="K9" s="188"/>
      <c r="L9" s="227">
        <f>ROUNDDOWN(G9*H9*I9,0)</f>
        <v>0</v>
      </c>
      <c r="M9" s="224">
        <f t="shared" si="1"/>
        <v>0</v>
      </c>
      <c r="N9" s="453"/>
    </row>
    <row r="10" spans="1:17" ht="18.75" customHeight="1">
      <c r="B10" s="451"/>
      <c r="C10" s="451"/>
      <c r="D10" s="181"/>
      <c r="E10" s="182"/>
      <c r="F10" s="183"/>
      <c r="G10" s="184"/>
      <c r="H10" s="185"/>
      <c r="I10" s="186"/>
      <c r="J10" s="187"/>
      <c r="K10" s="188"/>
      <c r="L10" s="227">
        <f t="shared" si="0"/>
        <v>0</v>
      </c>
      <c r="M10" s="224">
        <f t="shared" si="1"/>
        <v>0</v>
      </c>
      <c r="N10" s="453"/>
    </row>
    <row r="11" spans="1:17" ht="18.75" customHeight="1">
      <c r="B11" s="451"/>
      <c r="C11" s="451"/>
      <c r="D11" s="181"/>
      <c r="E11" s="182"/>
      <c r="F11" s="183"/>
      <c r="G11" s="184"/>
      <c r="H11" s="185"/>
      <c r="I11" s="186"/>
      <c r="J11" s="187"/>
      <c r="K11" s="188"/>
      <c r="L11" s="227">
        <f t="shared" si="0"/>
        <v>0</v>
      </c>
      <c r="M11" s="224">
        <f t="shared" si="1"/>
        <v>0</v>
      </c>
      <c r="N11" s="453"/>
    </row>
    <row r="12" spans="1:17" ht="18.75" customHeight="1">
      <c r="B12" s="451"/>
      <c r="C12" s="451"/>
      <c r="D12" s="181"/>
      <c r="E12" s="182"/>
      <c r="F12" s="183"/>
      <c r="G12" s="184"/>
      <c r="H12" s="185"/>
      <c r="I12" s="186"/>
      <c r="J12" s="187"/>
      <c r="K12" s="188"/>
      <c r="L12" s="227">
        <f t="shared" si="0"/>
        <v>0</v>
      </c>
      <c r="M12" s="224">
        <f t="shared" si="1"/>
        <v>0</v>
      </c>
      <c r="N12" s="453"/>
    </row>
    <row r="13" spans="1:17" ht="18.75" customHeight="1">
      <c r="B13" s="451"/>
      <c r="C13" s="451"/>
      <c r="D13" s="181"/>
      <c r="E13" s="182"/>
      <c r="F13" s="183"/>
      <c r="G13" s="184"/>
      <c r="H13" s="185"/>
      <c r="I13" s="186"/>
      <c r="J13" s="187"/>
      <c r="K13" s="188"/>
      <c r="L13" s="227">
        <f t="shared" si="0"/>
        <v>0</v>
      </c>
      <c r="M13" s="224">
        <f t="shared" si="1"/>
        <v>0</v>
      </c>
      <c r="N13" s="453"/>
    </row>
    <row r="14" spans="1:17" ht="18.75" customHeight="1">
      <c r="B14" s="451"/>
      <c r="C14" s="451"/>
      <c r="D14" s="181"/>
      <c r="E14" s="189"/>
      <c r="F14" s="190"/>
      <c r="G14" s="184"/>
      <c r="H14" s="185"/>
      <c r="I14" s="186"/>
      <c r="J14" s="187"/>
      <c r="K14" s="188"/>
      <c r="L14" s="227">
        <f t="shared" si="0"/>
        <v>0</v>
      </c>
      <c r="M14" s="224">
        <f t="shared" si="1"/>
        <v>0</v>
      </c>
      <c r="N14" s="453"/>
    </row>
    <row r="15" spans="1:17" ht="18.75" customHeight="1">
      <c r="B15" s="451"/>
      <c r="C15" s="451"/>
      <c r="D15" s="181"/>
      <c r="E15" s="189"/>
      <c r="F15" s="190"/>
      <c r="G15" s="184"/>
      <c r="H15" s="185"/>
      <c r="I15" s="186"/>
      <c r="J15" s="187"/>
      <c r="K15" s="188"/>
      <c r="L15" s="227">
        <f t="shared" si="0"/>
        <v>0</v>
      </c>
      <c r="M15" s="224">
        <f t="shared" si="1"/>
        <v>0</v>
      </c>
      <c r="N15" s="453"/>
    </row>
    <row r="16" spans="1:17" ht="18.75" customHeight="1">
      <c r="B16" s="451"/>
      <c r="C16" s="451"/>
      <c r="D16" s="181"/>
      <c r="E16" s="189"/>
      <c r="F16" s="190"/>
      <c r="G16" s="184"/>
      <c r="H16" s="185"/>
      <c r="I16" s="186"/>
      <c r="J16" s="187"/>
      <c r="K16" s="188"/>
      <c r="L16" s="227">
        <f t="shared" si="0"/>
        <v>0</v>
      </c>
      <c r="M16" s="224">
        <f t="shared" si="1"/>
        <v>0</v>
      </c>
      <c r="N16" s="453"/>
    </row>
    <row r="17" spans="2:14" ht="18.75" customHeight="1">
      <c r="B17" s="451"/>
      <c r="C17" s="451"/>
      <c r="D17" s="181"/>
      <c r="E17" s="189"/>
      <c r="F17" s="190"/>
      <c r="G17" s="184"/>
      <c r="H17" s="185"/>
      <c r="I17" s="186"/>
      <c r="J17" s="187"/>
      <c r="K17" s="188"/>
      <c r="L17" s="227">
        <f t="shared" si="0"/>
        <v>0</v>
      </c>
      <c r="M17" s="224">
        <f t="shared" si="1"/>
        <v>0</v>
      </c>
      <c r="N17" s="453"/>
    </row>
    <row r="18" spans="2:14" ht="18.75" customHeight="1" thickBot="1">
      <c r="B18" s="451"/>
      <c r="C18" s="451"/>
      <c r="D18" s="191"/>
      <c r="E18" s="192"/>
      <c r="F18" s="193"/>
      <c r="G18" s="194"/>
      <c r="H18" s="195"/>
      <c r="I18" s="196"/>
      <c r="J18" s="197"/>
      <c r="K18" s="188"/>
      <c r="L18" s="228">
        <f t="shared" si="0"/>
        <v>0</v>
      </c>
      <c r="M18" s="224">
        <f t="shared" si="1"/>
        <v>0</v>
      </c>
      <c r="N18" s="453"/>
    </row>
    <row r="19" spans="2:14" ht="18.75" customHeight="1" thickTop="1" thickBot="1">
      <c r="B19" s="451"/>
      <c r="C19" s="451"/>
      <c r="D19" s="199"/>
      <c r="E19" s="200"/>
      <c r="F19" s="201"/>
      <c r="G19" s="202"/>
      <c r="H19" s="202"/>
      <c r="I19" s="203"/>
      <c r="J19" s="203"/>
      <c r="K19" s="201"/>
      <c r="L19" s="229">
        <f>SUM(L7:L18)</f>
        <v>0</v>
      </c>
      <c r="M19" s="225">
        <f>SUM(M7:M18)</f>
        <v>0</v>
      </c>
      <c r="N19" s="454"/>
    </row>
    <row r="20" spans="2:14" ht="18.75" customHeight="1">
      <c r="B20" s="451"/>
      <c r="C20" s="450" t="s">
        <v>68</v>
      </c>
      <c r="D20" s="464" t="s">
        <v>139</v>
      </c>
      <c r="E20" s="465"/>
      <c r="F20" s="465"/>
      <c r="G20" s="465"/>
      <c r="H20" s="465"/>
      <c r="I20" s="465"/>
      <c r="J20" s="465"/>
      <c r="K20" s="465"/>
      <c r="L20" s="465"/>
      <c r="M20" s="466"/>
      <c r="N20" s="455">
        <f>L36+M36</f>
        <v>0</v>
      </c>
    </row>
    <row r="21" spans="2:14" ht="18.75" customHeight="1">
      <c r="B21" s="451"/>
      <c r="C21" s="451"/>
      <c r="D21" s="181">
        <v>3</v>
      </c>
      <c r="E21" s="182" t="s">
        <v>232</v>
      </c>
      <c r="F21" s="183" t="s">
        <v>141</v>
      </c>
      <c r="G21" s="184">
        <v>100000</v>
      </c>
      <c r="H21" s="185">
        <v>1</v>
      </c>
      <c r="I21" s="186"/>
      <c r="J21" s="187"/>
      <c r="K21" s="188" t="s">
        <v>177</v>
      </c>
      <c r="L21" s="227">
        <f>ROUNDDOWN(G21*H21*I21,0)</f>
        <v>0</v>
      </c>
      <c r="M21" s="224">
        <f t="shared" si="1"/>
        <v>0</v>
      </c>
      <c r="N21" s="453"/>
    </row>
    <row r="22" spans="2:14" ht="18.75" customHeight="1">
      <c r="B22" s="451"/>
      <c r="C22" s="451"/>
      <c r="D22" s="181">
        <v>3</v>
      </c>
      <c r="E22" s="182" t="s">
        <v>233</v>
      </c>
      <c r="F22" s="183" t="s">
        <v>141</v>
      </c>
      <c r="G22" s="184">
        <v>2950</v>
      </c>
      <c r="H22" s="185">
        <v>1</v>
      </c>
      <c r="I22" s="186"/>
      <c r="J22" s="187"/>
      <c r="K22" s="188"/>
      <c r="L22" s="227">
        <f t="shared" ref="L22:L27" si="2">ROUNDDOWN(G22*H22*I22,0)</f>
        <v>0</v>
      </c>
      <c r="M22" s="224">
        <f t="shared" si="1"/>
        <v>0</v>
      </c>
      <c r="N22" s="453"/>
    </row>
    <row r="23" spans="2:14" ht="18.75" customHeight="1">
      <c r="B23" s="451"/>
      <c r="C23" s="451"/>
      <c r="D23" s="181">
        <v>4</v>
      </c>
      <c r="E23" s="182" t="s">
        <v>245</v>
      </c>
      <c r="F23" s="183" t="s">
        <v>141</v>
      </c>
      <c r="G23" s="184">
        <v>100000</v>
      </c>
      <c r="H23" s="185">
        <v>1</v>
      </c>
      <c r="I23" s="186"/>
      <c r="J23" s="187"/>
      <c r="K23" s="188" t="s">
        <v>177</v>
      </c>
      <c r="L23" s="227">
        <f t="shared" si="2"/>
        <v>0</v>
      </c>
      <c r="M23" s="224">
        <f t="shared" si="1"/>
        <v>0</v>
      </c>
      <c r="N23" s="453"/>
    </row>
    <row r="24" spans="2:14" ht="18.75" customHeight="1">
      <c r="B24" s="451"/>
      <c r="C24" s="451"/>
      <c r="D24" s="181">
        <v>4</v>
      </c>
      <c r="E24" s="182" t="s">
        <v>246</v>
      </c>
      <c r="F24" s="183" t="s">
        <v>141</v>
      </c>
      <c r="G24" s="184">
        <v>2950</v>
      </c>
      <c r="H24" s="185">
        <v>1</v>
      </c>
      <c r="I24" s="186"/>
      <c r="J24" s="187"/>
      <c r="K24" s="188"/>
      <c r="L24" s="227">
        <f t="shared" si="2"/>
        <v>0</v>
      </c>
      <c r="M24" s="224">
        <f t="shared" si="1"/>
        <v>0</v>
      </c>
      <c r="N24" s="453"/>
    </row>
    <row r="25" spans="2:14" ht="18.75" customHeight="1">
      <c r="B25" s="451"/>
      <c r="C25" s="451"/>
      <c r="D25" s="181"/>
      <c r="E25" s="182"/>
      <c r="F25" s="183"/>
      <c r="G25" s="184"/>
      <c r="H25" s="185"/>
      <c r="I25" s="186"/>
      <c r="J25" s="187"/>
      <c r="K25" s="188"/>
      <c r="L25" s="227">
        <f t="shared" si="2"/>
        <v>0</v>
      </c>
      <c r="M25" s="224">
        <f t="shared" si="1"/>
        <v>0</v>
      </c>
      <c r="N25" s="453"/>
    </row>
    <row r="26" spans="2:14" ht="18.75" customHeight="1">
      <c r="B26" s="451"/>
      <c r="C26" s="451"/>
      <c r="D26" s="181"/>
      <c r="E26" s="182"/>
      <c r="F26" s="183"/>
      <c r="G26" s="184"/>
      <c r="H26" s="185"/>
      <c r="I26" s="186"/>
      <c r="J26" s="187"/>
      <c r="K26" s="188"/>
      <c r="L26" s="227">
        <f t="shared" si="2"/>
        <v>0</v>
      </c>
      <c r="M26" s="224">
        <f t="shared" si="1"/>
        <v>0</v>
      </c>
      <c r="N26" s="453"/>
    </row>
    <row r="27" spans="2:14" ht="18.75" customHeight="1">
      <c r="B27" s="451"/>
      <c r="C27" s="451"/>
      <c r="D27" s="214"/>
      <c r="E27" s="215"/>
      <c r="F27" s="216"/>
      <c r="G27" s="217"/>
      <c r="H27" s="218"/>
      <c r="I27" s="219"/>
      <c r="J27" s="220"/>
      <c r="K27" s="221"/>
      <c r="L27" s="230">
        <f t="shared" si="2"/>
        <v>0</v>
      </c>
      <c r="M27" s="226">
        <f t="shared" si="1"/>
        <v>0</v>
      </c>
      <c r="N27" s="453"/>
    </row>
    <row r="28" spans="2:14" ht="18.75" customHeight="1">
      <c r="B28" s="451"/>
      <c r="C28" s="451"/>
      <c r="D28" s="467" t="s">
        <v>159</v>
      </c>
      <c r="E28" s="468"/>
      <c r="F28" s="468"/>
      <c r="G28" s="468"/>
      <c r="H28" s="468"/>
      <c r="I28" s="468"/>
      <c r="J28" s="468"/>
      <c r="K28" s="468"/>
      <c r="L28" s="468"/>
      <c r="M28" s="469"/>
      <c r="N28" s="453"/>
    </row>
    <row r="29" spans="2:14" ht="18.75" customHeight="1">
      <c r="B29" s="451"/>
      <c r="C29" s="451"/>
      <c r="D29" s="181">
        <v>5</v>
      </c>
      <c r="E29" s="182" t="s">
        <v>234</v>
      </c>
      <c r="F29" s="183" t="s">
        <v>141</v>
      </c>
      <c r="G29" s="184">
        <v>19300</v>
      </c>
      <c r="H29" s="185">
        <v>1</v>
      </c>
      <c r="I29" s="186"/>
      <c r="J29" s="186"/>
      <c r="K29" s="188"/>
      <c r="L29" s="227">
        <f>ROUNDDOWN(G29*H29*I29*J29,0)</f>
        <v>0</v>
      </c>
      <c r="M29" s="224">
        <f t="shared" si="1"/>
        <v>0</v>
      </c>
      <c r="N29" s="453"/>
    </row>
    <row r="30" spans="2:14" ht="18.75" customHeight="1">
      <c r="B30" s="451"/>
      <c r="C30" s="451"/>
      <c r="D30" s="181">
        <v>6</v>
      </c>
      <c r="E30" s="182" t="s">
        <v>235</v>
      </c>
      <c r="F30" s="183" t="s">
        <v>141</v>
      </c>
      <c r="G30" s="184">
        <v>19300</v>
      </c>
      <c r="H30" s="185">
        <v>1</v>
      </c>
      <c r="I30" s="186"/>
      <c r="J30" s="186"/>
      <c r="K30" s="188"/>
      <c r="L30" s="227">
        <f t="shared" ref="L30:L34" si="3">ROUNDDOWN(G30*H30*I30*J30,0)</f>
        <v>0</v>
      </c>
      <c r="M30" s="224">
        <f t="shared" si="1"/>
        <v>0</v>
      </c>
      <c r="N30" s="453"/>
    </row>
    <row r="31" spans="2:14" ht="18.75" customHeight="1">
      <c r="B31" s="451"/>
      <c r="C31" s="451"/>
      <c r="D31" s="181"/>
      <c r="E31" s="182"/>
      <c r="F31" s="183"/>
      <c r="G31" s="184"/>
      <c r="H31" s="185"/>
      <c r="I31" s="186"/>
      <c r="J31" s="186"/>
      <c r="K31" s="188"/>
      <c r="L31" s="227">
        <f t="shared" si="3"/>
        <v>0</v>
      </c>
      <c r="M31" s="224">
        <f t="shared" si="1"/>
        <v>0</v>
      </c>
      <c r="N31" s="453"/>
    </row>
    <row r="32" spans="2:14" ht="18.75" customHeight="1">
      <c r="B32" s="451"/>
      <c r="C32" s="451"/>
      <c r="D32" s="181"/>
      <c r="E32" s="182"/>
      <c r="F32" s="183"/>
      <c r="G32" s="184"/>
      <c r="H32" s="185"/>
      <c r="I32" s="186"/>
      <c r="J32" s="186"/>
      <c r="K32" s="188"/>
      <c r="L32" s="227">
        <f t="shared" si="3"/>
        <v>0</v>
      </c>
      <c r="M32" s="224">
        <f t="shared" si="1"/>
        <v>0</v>
      </c>
      <c r="N32" s="453"/>
    </row>
    <row r="33" spans="2:14" ht="18.75" customHeight="1">
      <c r="B33" s="451"/>
      <c r="C33" s="451"/>
      <c r="D33" s="181"/>
      <c r="E33" s="182"/>
      <c r="F33" s="183"/>
      <c r="G33" s="184"/>
      <c r="H33" s="185"/>
      <c r="I33" s="186"/>
      <c r="J33" s="186"/>
      <c r="K33" s="188"/>
      <c r="L33" s="227">
        <f t="shared" si="3"/>
        <v>0</v>
      </c>
      <c r="M33" s="224">
        <f t="shared" si="1"/>
        <v>0</v>
      </c>
      <c r="N33" s="453"/>
    </row>
    <row r="34" spans="2:14" ht="18.75" customHeight="1">
      <c r="B34" s="451"/>
      <c r="C34" s="451"/>
      <c r="D34" s="181"/>
      <c r="E34" s="182"/>
      <c r="F34" s="183"/>
      <c r="G34" s="184"/>
      <c r="H34" s="185"/>
      <c r="I34" s="186"/>
      <c r="J34" s="186"/>
      <c r="K34" s="188"/>
      <c r="L34" s="227">
        <f t="shared" si="3"/>
        <v>0</v>
      </c>
      <c r="M34" s="224">
        <f t="shared" si="1"/>
        <v>0</v>
      </c>
      <c r="N34" s="453"/>
    </row>
    <row r="35" spans="2:14" ht="18.75" customHeight="1" thickBot="1">
      <c r="B35" s="451"/>
      <c r="C35" s="451"/>
      <c r="D35" s="191"/>
      <c r="E35" s="192"/>
      <c r="F35" s="193"/>
      <c r="G35" s="194"/>
      <c r="H35" s="195"/>
      <c r="I35" s="196"/>
      <c r="J35" s="196"/>
      <c r="K35" s="198"/>
      <c r="L35" s="227">
        <f>ROUNDDOWN(G35*H35*I35*J35,0)</f>
        <v>0</v>
      </c>
      <c r="M35" s="224">
        <f t="shared" si="1"/>
        <v>0</v>
      </c>
      <c r="N35" s="453"/>
    </row>
    <row r="36" spans="2:14" ht="18.75" customHeight="1" thickTop="1" thickBot="1">
      <c r="B36" s="451"/>
      <c r="C36" s="452"/>
      <c r="D36" s="199"/>
      <c r="E36" s="200"/>
      <c r="F36" s="201"/>
      <c r="G36" s="202"/>
      <c r="H36" s="202"/>
      <c r="I36" s="203"/>
      <c r="J36" s="203"/>
      <c r="K36" s="201"/>
      <c r="L36" s="231">
        <f>SUM(L20:L35)</f>
        <v>0</v>
      </c>
      <c r="M36" s="225">
        <f>SUM(M20:M35)</f>
        <v>0</v>
      </c>
      <c r="N36" s="456"/>
    </row>
    <row r="37" spans="2:14" ht="18.75" customHeight="1">
      <c r="B37" s="451"/>
      <c r="C37" s="450" t="s">
        <v>69</v>
      </c>
      <c r="D37" s="181">
        <v>7</v>
      </c>
      <c r="E37" s="182" t="s">
        <v>236</v>
      </c>
      <c r="F37" s="183" t="s">
        <v>230</v>
      </c>
      <c r="G37" s="184">
        <v>5000</v>
      </c>
      <c r="H37" s="185">
        <v>108</v>
      </c>
      <c r="I37" s="186"/>
      <c r="J37" s="187"/>
      <c r="K37" s="188" t="s">
        <v>237</v>
      </c>
      <c r="L37" s="232">
        <f>ROUNDDOWN(G37*H37*I37,0)</f>
        <v>0</v>
      </c>
      <c r="M37" s="224">
        <f t="shared" si="1"/>
        <v>0</v>
      </c>
      <c r="N37" s="457">
        <f>L51+M51</f>
        <v>0</v>
      </c>
    </row>
    <row r="38" spans="2:14" ht="18.75" customHeight="1">
      <c r="B38" s="451"/>
      <c r="C38" s="451"/>
      <c r="D38" s="181"/>
      <c r="E38" s="182"/>
      <c r="F38" s="183"/>
      <c r="G38" s="184"/>
      <c r="H38" s="185"/>
      <c r="I38" s="186"/>
      <c r="J38" s="187"/>
      <c r="K38" s="188"/>
      <c r="L38" s="227">
        <f t="shared" ref="L38:L50" si="4">ROUNDDOWN(G38*H38*I38,0)</f>
        <v>0</v>
      </c>
      <c r="M38" s="224">
        <f t="shared" si="1"/>
        <v>0</v>
      </c>
      <c r="N38" s="453"/>
    </row>
    <row r="39" spans="2:14" ht="18.600000000000001" customHeight="1">
      <c r="B39" s="451"/>
      <c r="C39" s="451"/>
      <c r="D39" s="181"/>
      <c r="E39" s="182"/>
      <c r="F39" s="183"/>
      <c r="G39" s="184"/>
      <c r="H39" s="185"/>
      <c r="I39" s="186"/>
      <c r="J39" s="187"/>
      <c r="K39" s="188"/>
      <c r="L39" s="227">
        <f t="shared" si="4"/>
        <v>0</v>
      </c>
      <c r="M39" s="224">
        <f t="shared" si="1"/>
        <v>0</v>
      </c>
      <c r="N39" s="453"/>
    </row>
    <row r="40" spans="2:14" ht="18.75" customHeight="1">
      <c r="B40" s="451"/>
      <c r="C40" s="451"/>
      <c r="D40" s="181"/>
      <c r="E40" s="182"/>
      <c r="F40" s="183"/>
      <c r="G40" s="184"/>
      <c r="H40" s="185"/>
      <c r="I40" s="186"/>
      <c r="J40" s="187"/>
      <c r="K40" s="188"/>
      <c r="L40" s="227">
        <f t="shared" si="4"/>
        <v>0</v>
      </c>
      <c r="M40" s="224">
        <f t="shared" si="1"/>
        <v>0</v>
      </c>
      <c r="N40" s="453"/>
    </row>
    <row r="41" spans="2:14" ht="18.75" customHeight="1">
      <c r="B41" s="451"/>
      <c r="C41" s="451"/>
      <c r="D41" s="181"/>
      <c r="E41" s="182"/>
      <c r="F41" s="183"/>
      <c r="G41" s="184"/>
      <c r="H41" s="185"/>
      <c r="I41" s="186"/>
      <c r="J41" s="187"/>
      <c r="K41" s="188"/>
      <c r="L41" s="227">
        <f t="shared" si="4"/>
        <v>0</v>
      </c>
      <c r="M41" s="224">
        <f t="shared" si="1"/>
        <v>0</v>
      </c>
      <c r="N41" s="453"/>
    </row>
    <row r="42" spans="2:14" ht="18.75" customHeight="1">
      <c r="B42" s="451"/>
      <c r="C42" s="451"/>
      <c r="D42" s="181"/>
      <c r="E42" s="182"/>
      <c r="F42" s="183"/>
      <c r="G42" s="184"/>
      <c r="H42" s="185"/>
      <c r="I42" s="186"/>
      <c r="J42" s="187"/>
      <c r="K42" s="188"/>
      <c r="L42" s="227">
        <f t="shared" si="4"/>
        <v>0</v>
      </c>
      <c r="M42" s="224">
        <f t="shared" si="1"/>
        <v>0</v>
      </c>
      <c r="N42" s="453"/>
    </row>
    <row r="43" spans="2:14" ht="18.75" customHeight="1">
      <c r="B43" s="451"/>
      <c r="C43" s="451"/>
      <c r="D43" s="181"/>
      <c r="E43" s="182"/>
      <c r="F43" s="183"/>
      <c r="G43" s="184"/>
      <c r="H43" s="185"/>
      <c r="I43" s="186"/>
      <c r="J43" s="187"/>
      <c r="K43" s="188"/>
      <c r="L43" s="227">
        <f t="shared" si="4"/>
        <v>0</v>
      </c>
      <c r="M43" s="224">
        <f t="shared" si="1"/>
        <v>0</v>
      </c>
      <c r="N43" s="453"/>
    </row>
    <row r="44" spans="2:14" ht="18.75" customHeight="1">
      <c r="B44" s="451"/>
      <c r="C44" s="451"/>
      <c r="D44" s="181"/>
      <c r="E44" s="182"/>
      <c r="F44" s="183"/>
      <c r="G44" s="184"/>
      <c r="H44" s="185"/>
      <c r="I44" s="186"/>
      <c r="J44" s="187"/>
      <c r="K44" s="188"/>
      <c r="L44" s="227">
        <f t="shared" si="4"/>
        <v>0</v>
      </c>
      <c r="M44" s="224">
        <f t="shared" si="1"/>
        <v>0</v>
      </c>
      <c r="N44" s="453"/>
    </row>
    <row r="45" spans="2:14" ht="18.75" customHeight="1">
      <c r="B45" s="451"/>
      <c r="C45" s="451"/>
      <c r="D45" s="181"/>
      <c r="E45" s="182"/>
      <c r="F45" s="183"/>
      <c r="G45" s="184"/>
      <c r="H45" s="185"/>
      <c r="I45" s="186"/>
      <c r="J45" s="187"/>
      <c r="K45" s="188"/>
      <c r="L45" s="227">
        <f t="shared" si="4"/>
        <v>0</v>
      </c>
      <c r="M45" s="224">
        <f t="shared" si="1"/>
        <v>0</v>
      </c>
      <c r="N45" s="453"/>
    </row>
    <row r="46" spans="2:14" ht="18.75" customHeight="1">
      <c r="B46" s="451"/>
      <c r="C46" s="451"/>
      <c r="D46" s="181"/>
      <c r="E46" s="182"/>
      <c r="F46" s="183"/>
      <c r="G46" s="184"/>
      <c r="H46" s="185"/>
      <c r="I46" s="186"/>
      <c r="J46" s="187"/>
      <c r="K46" s="188"/>
      <c r="L46" s="227">
        <f t="shared" si="4"/>
        <v>0</v>
      </c>
      <c r="M46" s="224">
        <f t="shared" si="1"/>
        <v>0</v>
      </c>
      <c r="N46" s="453"/>
    </row>
    <row r="47" spans="2:14" ht="18.75" customHeight="1">
      <c r="B47" s="451"/>
      <c r="C47" s="451"/>
      <c r="D47" s="181"/>
      <c r="E47" s="182"/>
      <c r="F47" s="183"/>
      <c r="G47" s="184"/>
      <c r="H47" s="185"/>
      <c r="I47" s="186"/>
      <c r="J47" s="187"/>
      <c r="K47" s="188"/>
      <c r="L47" s="227">
        <f t="shared" si="4"/>
        <v>0</v>
      </c>
      <c r="M47" s="224">
        <f t="shared" si="1"/>
        <v>0</v>
      </c>
      <c r="N47" s="453"/>
    </row>
    <row r="48" spans="2:14" ht="18.75" customHeight="1">
      <c r="B48" s="451"/>
      <c r="C48" s="451"/>
      <c r="D48" s="181"/>
      <c r="E48" s="182"/>
      <c r="F48" s="183"/>
      <c r="G48" s="184"/>
      <c r="H48" s="185"/>
      <c r="I48" s="186"/>
      <c r="J48" s="187"/>
      <c r="K48" s="188"/>
      <c r="L48" s="227">
        <f t="shared" si="4"/>
        <v>0</v>
      </c>
      <c r="M48" s="224">
        <f t="shared" si="1"/>
        <v>0</v>
      </c>
      <c r="N48" s="453"/>
    </row>
    <row r="49" spans="2:22" ht="18.75" customHeight="1">
      <c r="B49" s="451"/>
      <c r="C49" s="451"/>
      <c r="D49" s="181"/>
      <c r="E49" s="182"/>
      <c r="F49" s="183"/>
      <c r="G49" s="184"/>
      <c r="H49" s="185"/>
      <c r="I49" s="186"/>
      <c r="J49" s="187"/>
      <c r="K49" s="188"/>
      <c r="L49" s="227">
        <f t="shared" si="4"/>
        <v>0</v>
      </c>
      <c r="M49" s="224">
        <f t="shared" si="1"/>
        <v>0</v>
      </c>
      <c r="N49" s="453"/>
    </row>
    <row r="50" spans="2:22" ht="18.75" customHeight="1" thickBot="1">
      <c r="B50" s="451"/>
      <c r="C50" s="451"/>
      <c r="D50" s="191"/>
      <c r="E50" s="192"/>
      <c r="F50" s="193"/>
      <c r="G50" s="194"/>
      <c r="H50" s="195"/>
      <c r="I50" s="196"/>
      <c r="J50" s="197"/>
      <c r="K50" s="198"/>
      <c r="L50" s="228">
        <f t="shared" si="4"/>
        <v>0</v>
      </c>
      <c r="M50" s="226">
        <f t="shared" si="1"/>
        <v>0</v>
      </c>
      <c r="N50" s="453"/>
    </row>
    <row r="51" spans="2:22" ht="18.75" customHeight="1" thickTop="1" thickBot="1">
      <c r="B51" s="452"/>
      <c r="C51" s="452"/>
      <c r="D51" s="199"/>
      <c r="E51" s="200"/>
      <c r="F51" s="201"/>
      <c r="G51" s="202"/>
      <c r="H51" s="202"/>
      <c r="I51" s="203"/>
      <c r="J51" s="203"/>
      <c r="K51" s="201"/>
      <c r="L51" s="231">
        <f>SUM(L37:L50)</f>
        <v>0</v>
      </c>
      <c r="M51" s="225">
        <f>SUM(M37:M50)</f>
        <v>0</v>
      </c>
      <c r="N51" s="454">
        <v>0</v>
      </c>
    </row>
    <row r="52" spans="2:22" ht="18.75" customHeight="1" thickBot="1">
      <c r="B52" s="470" t="s">
        <v>243</v>
      </c>
      <c r="C52" s="471"/>
      <c r="D52" s="471"/>
      <c r="E52" s="471"/>
      <c r="F52" s="471"/>
      <c r="G52" s="471"/>
      <c r="H52" s="471"/>
      <c r="I52" s="471"/>
      <c r="J52" s="471"/>
      <c r="K52" s="472"/>
      <c r="L52" s="233">
        <f>L19+L36+L51</f>
        <v>0</v>
      </c>
      <c r="M52" s="233">
        <f>M19+M36+M51</f>
        <v>0</v>
      </c>
      <c r="N52" s="234">
        <f>SUM(N7:N51)</f>
        <v>0</v>
      </c>
    </row>
    <row r="53" spans="2:22" ht="32.25" customHeight="1" thickBot="1">
      <c r="B53" s="442" t="s">
        <v>70</v>
      </c>
      <c r="C53" s="443"/>
      <c r="D53" s="443"/>
      <c r="E53" s="443"/>
      <c r="F53" s="443"/>
      <c r="G53" s="443"/>
      <c r="H53" s="443"/>
      <c r="I53" s="443"/>
      <c r="J53" s="443"/>
      <c r="K53" s="443"/>
      <c r="L53" s="443"/>
      <c r="M53" s="444"/>
      <c r="N53" s="223">
        <f>N52</f>
        <v>0</v>
      </c>
    </row>
    <row r="54" spans="2:22" ht="32.25" customHeight="1" thickBot="1">
      <c r="B54" s="442" t="s">
        <v>242</v>
      </c>
      <c r="C54" s="443"/>
      <c r="D54" s="443"/>
      <c r="E54" s="443"/>
      <c r="F54" s="443"/>
      <c r="G54" s="443"/>
      <c r="H54" s="443"/>
      <c r="I54" s="443"/>
      <c r="J54" s="443"/>
      <c r="K54" s="443"/>
      <c r="L54" s="443"/>
      <c r="M54" s="444"/>
      <c r="N54" s="222">
        <f>M52</f>
        <v>0</v>
      </c>
    </row>
    <row r="55" spans="2:22" ht="33.75" customHeight="1" thickBot="1">
      <c r="B55" s="473" t="s">
        <v>244</v>
      </c>
      <c r="C55" s="474"/>
      <c r="D55" s="474"/>
      <c r="E55" s="474"/>
      <c r="F55" s="474"/>
      <c r="G55" s="474"/>
      <c r="H55" s="474"/>
      <c r="I55" s="474"/>
      <c r="J55" s="474"/>
      <c r="K55" s="474"/>
      <c r="L55" s="474"/>
      <c r="M55" s="475"/>
      <c r="N55" s="204">
        <f>SUMIF(K7:K50,"*",L7:L50)</f>
        <v>0</v>
      </c>
      <c r="Q55" s="441"/>
      <c r="R55" s="441"/>
      <c r="S55" s="441"/>
      <c r="T55" s="441"/>
      <c r="U55" s="441"/>
      <c r="V55" s="441"/>
    </row>
    <row r="56" spans="2:22" ht="36" customHeight="1" thickBot="1">
      <c r="B56" s="442" t="s">
        <v>238</v>
      </c>
      <c r="C56" s="443"/>
      <c r="D56" s="443"/>
      <c r="E56" s="443"/>
      <c r="F56" s="444"/>
      <c r="G56" s="445" t="s">
        <v>239</v>
      </c>
      <c r="H56" s="446"/>
      <c r="I56" s="446"/>
      <c r="J56" s="446"/>
      <c r="K56" s="446"/>
      <c r="L56" s="446"/>
      <c r="M56" s="446"/>
      <c r="N56" s="447"/>
      <c r="Q56" s="205">
        <v>1</v>
      </c>
      <c r="R56" s="235" t="str">
        <f>IF(B57=Q57,R57,R58)</f>
        <v>課税事業者</v>
      </c>
    </row>
    <row r="57" spans="2:22" ht="33.75" customHeight="1" thickBot="1">
      <c r="B57" s="476" t="str">
        <f>IF(Q56=1,"課税事業者：(C)=(A)-{(A)－(B)}×10/110",IF(Q56=2,"免税事業者・簡易課税事業者：(C)=(A)"))</f>
        <v>課税事業者：(C)=(A)-{(A)－(B)}×10/110</v>
      </c>
      <c r="C57" s="477"/>
      <c r="D57" s="477"/>
      <c r="E57" s="477"/>
      <c r="F57" s="477"/>
      <c r="G57" s="477"/>
      <c r="H57" s="477"/>
      <c r="I57" s="477"/>
      <c r="J57" s="477"/>
      <c r="K57" s="477"/>
      <c r="L57" s="477"/>
      <c r="M57" s="478"/>
      <c r="N57" s="206">
        <f>IF($B$57=$Q$57,$N$53-ROUNDDOWN(($N$53-$N$55)*10/110,0), $N$53)</f>
        <v>0</v>
      </c>
      <c r="P57" s="207"/>
      <c r="Q57" s="208" t="s">
        <v>190</v>
      </c>
      <c r="R57" s="208" t="s">
        <v>188</v>
      </c>
    </row>
    <row r="58" spans="2:22" ht="36" customHeight="1" thickBot="1">
      <c r="B58" s="442" t="s">
        <v>192</v>
      </c>
      <c r="C58" s="443"/>
      <c r="D58" s="443"/>
      <c r="E58" s="443"/>
      <c r="F58" s="443"/>
      <c r="G58" s="443"/>
      <c r="H58" s="443"/>
      <c r="I58" s="443"/>
      <c r="J58" s="443"/>
      <c r="K58" s="443"/>
      <c r="L58" s="443"/>
      <c r="M58" s="479"/>
      <c r="N58" s="209">
        <f>IF($N$57*0.5&lt;5000000,$N$57*0.5,5000000)</f>
        <v>0</v>
      </c>
      <c r="Q58" s="208" t="s">
        <v>191</v>
      </c>
      <c r="R58" s="208" t="s">
        <v>189</v>
      </c>
    </row>
    <row r="59" spans="2:22" ht="15.75" customHeight="1">
      <c r="B59" s="489" t="s">
        <v>71</v>
      </c>
      <c r="C59" s="480"/>
      <c r="D59" s="481"/>
      <c r="E59" s="481"/>
      <c r="F59" s="481"/>
      <c r="G59" s="481"/>
      <c r="H59" s="481"/>
      <c r="I59" s="481"/>
      <c r="J59" s="481"/>
      <c r="K59" s="481"/>
      <c r="L59" s="481"/>
      <c r="M59" s="482"/>
      <c r="N59" s="460">
        <v>0</v>
      </c>
      <c r="Q59" s="210"/>
    </row>
    <row r="60" spans="2:22" ht="15.75" customHeight="1">
      <c r="B60" s="490"/>
      <c r="C60" s="483"/>
      <c r="D60" s="484"/>
      <c r="E60" s="484"/>
      <c r="F60" s="484"/>
      <c r="G60" s="484"/>
      <c r="H60" s="484"/>
      <c r="I60" s="484"/>
      <c r="J60" s="484"/>
      <c r="K60" s="484"/>
      <c r="L60" s="484"/>
      <c r="M60" s="485"/>
      <c r="N60" s="461"/>
    </row>
    <row r="61" spans="2:22" ht="15.75" customHeight="1">
      <c r="B61" s="490"/>
      <c r="C61" s="483"/>
      <c r="D61" s="484"/>
      <c r="E61" s="484"/>
      <c r="F61" s="484"/>
      <c r="G61" s="484"/>
      <c r="H61" s="484"/>
      <c r="I61" s="484"/>
      <c r="J61" s="484"/>
      <c r="K61" s="484"/>
      <c r="L61" s="484"/>
      <c r="M61" s="485"/>
      <c r="N61" s="461"/>
    </row>
    <row r="62" spans="2:22" ht="15.75" customHeight="1">
      <c r="B62" s="490"/>
      <c r="C62" s="483"/>
      <c r="D62" s="484"/>
      <c r="E62" s="484"/>
      <c r="F62" s="484"/>
      <c r="G62" s="484"/>
      <c r="H62" s="484"/>
      <c r="I62" s="484"/>
      <c r="J62" s="484"/>
      <c r="K62" s="484"/>
      <c r="L62" s="484"/>
      <c r="M62" s="485"/>
      <c r="N62" s="461"/>
    </row>
    <row r="63" spans="2:22" ht="15.75" customHeight="1">
      <c r="B63" s="490"/>
      <c r="C63" s="483"/>
      <c r="D63" s="484"/>
      <c r="E63" s="484"/>
      <c r="F63" s="484"/>
      <c r="G63" s="484"/>
      <c r="H63" s="484"/>
      <c r="I63" s="484"/>
      <c r="J63" s="484"/>
      <c r="K63" s="484"/>
      <c r="L63" s="484"/>
      <c r="M63" s="485"/>
      <c r="N63" s="461"/>
    </row>
    <row r="64" spans="2:22" ht="15.75" customHeight="1">
      <c r="B64" s="490"/>
      <c r="C64" s="483"/>
      <c r="D64" s="484"/>
      <c r="E64" s="484"/>
      <c r="F64" s="484"/>
      <c r="G64" s="484"/>
      <c r="H64" s="484"/>
      <c r="I64" s="484"/>
      <c r="J64" s="484"/>
      <c r="K64" s="484"/>
      <c r="L64" s="484"/>
      <c r="M64" s="485"/>
      <c r="N64" s="461"/>
    </row>
    <row r="65" spans="1:14" ht="15.75" customHeight="1" thickBot="1">
      <c r="B65" s="491"/>
      <c r="C65" s="486"/>
      <c r="D65" s="487"/>
      <c r="E65" s="487"/>
      <c r="F65" s="487"/>
      <c r="G65" s="487"/>
      <c r="H65" s="487"/>
      <c r="I65" s="487"/>
      <c r="J65" s="487"/>
      <c r="K65" s="487"/>
      <c r="L65" s="487"/>
      <c r="M65" s="488"/>
      <c r="N65" s="462"/>
    </row>
    <row r="66" spans="1:14">
      <c r="A66" s="463"/>
      <c r="B66" s="463"/>
      <c r="C66" s="463"/>
      <c r="D66" s="463"/>
      <c r="E66" s="463"/>
      <c r="F66" s="463"/>
      <c r="G66" s="463"/>
      <c r="H66" s="463"/>
      <c r="I66" s="463"/>
      <c r="J66" s="463"/>
      <c r="K66" s="463"/>
      <c r="L66" s="463"/>
      <c r="M66" s="463"/>
      <c r="N66" s="463"/>
    </row>
    <row r="67" spans="1:14" ht="27" customHeight="1">
      <c r="A67" s="463"/>
      <c r="B67" s="463"/>
      <c r="C67" s="463"/>
      <c r="D67" s="463"/>
      <c r="E67" s="463"/>
      <c r="F67" s="463"/>
      <c r="G67" s="463"/>
      <c r="H67" s="463"/>
      <c r="I67" s="463"/>
      <c r="J67" s="463"/>
      <c r="K67" s="463"/>
      <c r="L67" s="463"/>
      <c r="M67" s="463"/>
      <c r="N67" s="463"/>
    </row>
    <row r="68" spans="1:14" ht="17.25" customHeight="1">
      <c r="A68" s="463"/>
      <c r="B68" s="463"/>
      <c r="C68" s="463"/>
      <c r="D68" s="463"/>
      <c r="E68" s="463"/>
      <c r="F68" s="463"/>
      <c r="G68" s="463"/>
      <c r="H68" s="463"/>
      <c r="I68" s="463"/>
      <c r="J68" s="463"/>
      <c r="K68" s="463"/>
      <c r="L68" s="463"/>
      <c r="M68" s="463"/>
      <c r="N68" s="463"/>
    </row>
    <row r="69" spans="1:14">
      <c r="B69" s="211"/>
    </row>
  </sheetData>
  <sheetProtection formatCells="0" formatRows="0" insertRows="0"/>
  <mergeCells count="27">
    <mergeCell ref="N59:N65"/>
    <mergeCell ref="A66:N66"/>
    <mergeCell ref="A68:N68"/>
    <mergeCell ref="D20:M20"/>
    <mergeCell ref="D28:M28"/>
    <mergeCell ref="B52:K52"/>
    <mergeCell ref="B53:M53"/>
    <mergeCell ref="B55:M55"/>
    <mergeCell ref="B54:M54"/>
    <mergeCell ref="B57:M57"/>
    <mergeCell ref="B58:M58"/>
    <mergeCell ref="C59:M65"/>
    <mergeCell ref="B59:B65"/>
    <mergeCell ref="A67:N67"/>
    <mergeCell ref="Q55:V55"/>
    <mergeCell ref="B56:F56"/>
    <mergeCell ref="G56:N56"/>
    <mergeCell ref="B2:N2"/>
    <mergeCell ref="B3:N3"/>
    <mergeCell ref="B7:B51"/>
    <mergeCell ref="N7:N19"/>
    <mergeCell ref="N20:N36"/>
    <mergeCell ref="C37:C51"/>
    <mergeCell ref="N37:N51"/>
    <mergeCell ref="B6:C6"/>
    <mergeCell ref="C7:C19"/>
    <mergeCell ref="C20:C36"/>
  </mergeCells>
  <phoneticPr fontId="7"/>
  <dataValidations count="2">
    <dataValidation type="list" allowBlank="1" showInputMessage="1" showErrorMessage="1" sqref="K7:K18" xr:uid="{2E095734-81E8-4BE9-892D-AF4DF0148A02}">
      <formula1>$Q$3:$Q$4</formula1>
    </dataValidation>
    <dataValidation type="list" allowBlank="1" showInputMessage="1" showErrorMessage="1" sqref="K2:K3 K37:K50 K21:K27 K29:K35 K69:K1048576 K56" xr:uid="{A2F942D2-FBFC-4311-8BD2-5C2D58A71A8C}">
      <formula1>$Q$3:$Q$5</formula1>
    </dataValidation>
  </dataValidations>
  <pageMargins left="0.25" right="0.25" top="0.75" bottom="0.75" header="0.3" footer="0.3"/>
  <pageSetup paperSize="9" scale="5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Group Box 7">
              <controlPr defaultSize="0" autoFill="0" autoPict="0">
                <anchor moveWithCells="1">
                  <from>
                    <xdr:col>4</xdr:col>
                    <xdr:colOff>180975</xdr:colOff>
                    <xdr:row>49</xdr:row>
                    <xdr:rowOff>304800</xdr:rowOff>
                  </from>
                  <to>
                    <xdr:col>5</xdr:col>
                    <xdr:colOff>295275</xdr:colOff>
                    <xdr:row>51</xdr:row>
                    <xdr:rowOff>85725</xdr:rowOff>
                  </to>
                </anchor>
              </controlPr>
            </control>
          </mc:Choice>
        </mc:AlternateContent>
        <mc:AlternateContent xmlns:mc="http://schemas.openxmlformats.org/markup-compatibility/2006">
          <mc:Choice Requires="x14">
            <control shapeId="1034" r:id="rId5" name="Group Box 10">
              <controlPr defaultSize="0" autoFill="0" autoPict="0">
                <anchor moveWithCells="1">
                  <from>
                    <xdr:col>4</xdr:col>
                    <xdr:colOff>409575</xdr:colOff>
                    <xdr:row>49</xdr:row>
                    <xdr:rowOff>161925</xdr:rowOff>
                  </from>
                  <to>
                    <xdr:col>4</xdr:col>
                    <xdr:colOff>2247900</xdr:colOff>
                    <xdr:row>50</xdr:row>
                    <xdr:rowOff>180975</xdr:rowOff>
                  </to>
                </anchor>
              </controlPr>
            </control>
          </mc:Choice>
        </mc:AlternateContent>
        <mc:AlternateContent xmlns:mc="http://schemas.openxmlformats.org/markup-compatibility/2006">
          <mc:Choice Requires="x14">
            <control shapeId="1035" r:id="rId6" name="Group Box 11">
              <controlPr defaultSize="0" autoFill="0" autoPict="0">
                <anchor moveWithCells="1">
                  <from>
                    <xdr:col>4</xdr:col>
                    <xdr:colOff>409575</xdr:colOff>
                    <xdr:row>50</xdr:row>
                    <xdr:rowOff>161925</xdr:rowOff>
                  </from>
                  <to>
                    <xdr:col>4</xdr:col>
                    <xdr:colOff>2247900</xdr:colOff>
                    <xdr:row>51</xdr:row>
                    <xdr:rowOff>180975</xdr:rowOff>
                  </to>
                </anchor>
              </controlPr>
            </control>
          </mc:Choice>
        </mc:AlternateContent>
        <mc:AlternateContent xmlns:mc="http://schemas.openxmlformats.org/markup-compatibility/2006">
          <mc:Choice Requires="x14">
            <control shapeId="1038" r:id="rId7" name="Group Box 14">
              <controlPr defaultSize="0" autoFill="0" autoPict="0">
                <anchor moveWithCells="1">
                  <from>
                    <xdr:col>13</xdr:col>
                    <xdr:colOff>180975</xdr:colOff>
                    <xdr:row>48</xdr:row>
                    <xdr:rowOff>304800</xdr:rowOff>
                  </from>
                  <to>
                    <xdr:col>17</xdr:col>
                    <xdr:colOff>704850</xdr:colOff>
                    <xdr:row>50</xdr:row>
                    <xdr:rowOff>95250</xdr:rowOff>
                  </to>
                </anchor>
              </controlPr>
            </control>
          </mc:Choice>
        </mc:AlternateContent>
        <mc:AlternateContent xmlns:mc="http://schemas.openxmlformats.org/markup-compatibility/2006">
          <mc:Choice Requires="x14">
            <control shapeId="1039" r:id="rId8" name="Group Box 15">
              <controlPr defaultSize="0" autoFill="0" autoPict="0">
                <anchor moveWithCells="1">
                  <from>
                    <xdr:col>13</xdr:col>
                    <xdr:colOff>409575</xdr:colOff>
                    <xdr:row>48</xdr:row>
                    <xdr:rowOff>161925</xdr:rowOff>
                  </from>
                  <to>
                    <xdr:col>15</xdr:col>
                    <xdr:colOff>590550</xdr:colOff>
                    <xdr:row>49</xdr:row>
                    <xdr:rowOff>200025</xdr:rowOff>
                  </to>
                </anchor>
              </controlPr>
            </control>
          </mc:Choice>
        </mc:AlternateContent>
        <mc:AlternateContent xmlns:mc="http://schemas.openxmlformats.org/markup-compatibility/2006">
          <mc:Choice Requires="x14">
            <control shapeId="1040" r:id="rId9" name="Group Box 16">
              <controlPr defaultSize="0" autoFill="0" autoPict="0">
                <anchor moveWithCells="1">
                  <from>
                    <xdr:col>13</xdr:col>
                    <xdr:colOff>409575</xdr:colOff>
                    <xdr:row>49</xdr:row>
                    <xdr:rowOff>161925</xdr:rowOff>
                  </from>
                  <to>
                    <xdr:col>15</xdr:col>
                    <xdr:colOff>590550</xdr:colOff>
                    <xdr:row>50</xdr:row>
                    <xdr:rowOff>180975</xdr:rowOff>
                  </to>
                </anchor>
              </controlPr>
            </control>
          </mc:Choice>
        </mc:AlternateContent>
        <mc:AlternateContent xmlns:mc="http://schemas.openxmlformats.org/markup-compatibility/2006">
          <mc:Choice Requires="x14">
            <control shapeId="1043" r:id="rId10" name="Group Box 19">
              <controlPr defaultSize="0" autoFill="0" autoPict="0">
                <anchor moveWithCells="1">
                  <from>
                    <xdr:col>4</xdr:col>
                    <xdr:colOff>409575</xdr:colOff>
                    <xdr:row>49</xdr:row>
                    <xdr:rowOff>161925</xdr:rowOff>
                  </from>
                  <to>
                    <xdr:col>4</xdr:col>
                    <xdr:colOff>2495550</xdr:colOff>
                    <xdr:row>50</xdr:row>
                    <xdr:rowOff>180975</xdr:rowOff>
                  </to>
                </anchor>
              </controlPr>
            </control>
          </mc:Choice>
        </mc:AlternateContent>
        <mc:AlternateContent xmlns:mc="http://schemas.openxmlformats.org/markup-compatibility/2006">
          <mc:Choice Requires="x14">
            <control shapeId="1044" r:id="rId11" name="Group Box 20">
              <controlPr defaultSize="0" autoFill="0" autoPict="0">
                <anchor moveWithCells="1">
                  <from>
                    <xdr:col>4</xdr:col>
                    <xdr:colOff>409575</xdr:colOff>
                    <xdr:row>50</xdr:row>
                    <xdr:rowOff>161925</xdr:rowOff>
                  </from>
                  <to>
                    <xdr:col>4</xdr:col>
                    <xdr:colOff>2495550</xdr:colOff>
                    <xdr:row>51</xdr:row>
                    <xdr:rowOff>180975</xdr:rowOff>
                  </to>
                </anchor>
              </controlPr>
            </control>
          </mc:Choice>
        </mc:AlternateContent>
        <mc:AlternateContent xmlns:mc="http://schemas.openxmlformats.org/markup-compatibility/2006">
          <mc:Choice Requires="x14">
            <control shapeId="1045" r:id="rId12" name="Group Box 21">
              <controlPr defaultSize="0" autoFill="0" autoPict="0">
                <anchor moveWithCells="1">
                  <from>
                    <xdr:col>6</xdr:col>
                    <xdr:colOff>180975</xdr:colOff>
                    <xdr:row>54</xdr:row>
                    <xdr:rowOff>304800</xdr:rowOff>
                  </from>
                  <to>
                    <xdr:col>13</xdr:col>
                    <xdr:colOff>352425</xdr:colOff>
                    <xdr:row>57</xdr:row>
                    <xdr:rowOff>161925</xdr:rowOff>
                  </to>
                </anchor>
              </controlPr>
            </control>
          </mc:Choice>
        </mc:AlternateContent>
        <mc:AlternateContent xmlns:mc="http://schemas.openxmlformats.org/markup-compatibility/2006">
          <mc:Choice Requires="x14">
            <control shapeId="1046" r:id="rId13" name="Group Box 22">
              <controlPr defaultSize="0" autoFill="0" autoPict="0">
                <anchor moveWithCells="1">
                  <from>
                    <xdr:col>6</xdr:col>
                    <xdr:colOff>409575</xdr:colOff>
                    <xdr:row>54</xdr:row>
                    <xdr:rowOff>161925</xdr:rowOff>
                  </from>
                  <to>
                    <xdr:col>9</xdr:col>
                    <xdr:colOff>323850</xdr:colOff>
                    <xdr:row>56</xdr:row>
                    <xdr:rowOff>9525</xdr:rowOff>
                  </to>
                </anchor>
              </controlPr>
            </control>
          </mc:Choice>
        </mc:AlternateContent>
        <mc:AlternateContent xmlns:mc="http://schemas.openxmlformats.org/markup-compatibility/2006">
          <mc:Choice Requires="x14">
            <control shapeId="1047" r:id="rId14" name="Group Box 23">
              <controlPr defaultSize="0" autoFill="0" autoPict="0">
                <anchor moveWithCells="1">
                  <from>
                    <xdr:col>6</xdr:col>
                    <xdr:colOff>409575</xdr:colOff>
                    <xdr:row>55</xdr:row>
                    <xdr:rowOff>161925</xdr:rowOff>
                  </from>
                  <to>
                    <xdr:col>9</xdr:col>
                    <xdr:colOff>323850</xdr:colOff>
                    <xdr:row>58</xdr:row>
                    <xdr:rowOff>104775</xdr:rowOff>
                  </to>
                </anchor>
              </controlPr>
            </control>
          </mc:Choice>
        </mc:AlternateContent>
        <mc:AlternateContent xmlns:mc="http://schemas.openxmlformats.org/markup-compatibility/2006">
          <mc:Choice Requires="x14">
            <control shapeId="1048" r:id="rId15" name="Group Box 24">
              <controlPr defaultSize="0" autoFill="0" autoPict="0">
                <anchor moveWithCells="1">
                  <from>
                    <xdr:col>16</xdr:col>
                    <xdr:colOff>180975</xdr:colOff>
                    <xdr:row>52</xdr:row>
                    <xdr:rowOff>304800</xdr:rowOff>
                  </from>
                  <to>
                    <xdr:col>20</xdr:col>
                    <xdr:colOff>247650</xdr:colOff>
                    <xdr:row>54</xdr:row>
                    <xdr:rowOff>85725</xdr:rowOff>
                  </to>
                </anchor>
              </controlPr>
            </control>
          </mc:Choice>
        </mc:AlternateContent>
        <mc:AlternateContent xmlns:mc="http://schemas.openxmlformats.org/markup-compatibility/2006">
          <mc:Choice Requires="x14">
            <control shapeId="1049" r:id="rId16" name="Group Box 25">
              <controlPr defaultSize="0" autoFill="0" autoPict="0">
                <anchor moveWithCells="1">
                  <from>
                    <xdr:col>16</xdr:col>
                    <xdr:colOff>409575</xdr:colOff>
                    <xdr:row>52</xdr:row>
                    <xdr:rowOff>161925</xdr:rowOff>
                  </from>
                  <to>
                    <xdr:col>17</xdr:col>
                    <xdr:colOff>161925</xdr:colOff>
                    <xdr:row>53</xdr:row>
                    <xdr:rowOff>152400</xdr:rowOff>
                  </to>
                </anchor>
              </controlPr>
            </control>
          </mc:Choice>
        </mc:AlternateContent>
        <mc:AlternateContent xmlns:mc="http://schemas.openxmlformats.org/markup-compatibility/2006">
          <mc:Choice Requires="x14">
            <control shapeId="1050" r:id="rId17" name="Group Box 26">
              <controlPr defaultSize="0" autoFill="0" autoPict="0">
                <anchor moveWithCells="1">
                  <from>
                    <xdr:col>16</xdr:col>
                    <xdr:colOff>409575</xdr:colOff>
                    <xdr:row>54</xdr:row>
                    <xdr:rowOff>161925</xdr:rowOff>
                  </from>
                  <to>
                    <xdr:col>17</xdr:col>
                    <xdr:colOff>161925</xdr:colOff>
                    <xdr:row>56</xdr:row>
                    <xdr:rowOff>9525</xdr:rowOff>
                  </to>
                </anchor>
              </controlPr>
            </control>
          </mc:Choice>
        </mc:AlternateContent>
        <mc:AlternateContent xmlns:mc="http://schemas.openxmlformats.org/markup-compatibility/2006">
          <mc:Choice Requires="x14">
            <control shapeId="1051" r:id="rId18" name="Option Button 27">
              <controlPr defaultSize="0" autoFill="0" autoLine="0" autoPict="0">
                <anchor moveWithCells="1">
                  <from>
                    <xdr:col>7</xdr:col>
                    <xdr:colOff>381000</xdr:colOff>
                    <xdr:row>55</xdr:row>
                    <xdr:rowOff>9525</xdr:rowOff>
                  </from>
                  <to>
                    <xdr:col>8</xdr:col>
                    <xdr:colOff>123825</xdr:colOff>
                    <xdr:row>55</xdr:row>
                    <xdr:rowOff>409575</xdr:rowOff>
                  </to>
                </anchor>
              </controlPr>
            </control>
          </mc:Choice>
        </mc:AlternateContent>
        <mc:AlternateContent xmlns:mc="http://schemas.openxmlformats.org/markup-compatibility/2006">
          <mc:Choice Requires="x14">
            <control shapeId="1052" r:id="rId19" name="Option Button 28">
              <controlPr defaultSize="0" autoFill="0" autoLine="0" autoPict="0">
                <anchor moveWithCells="1">
                  <from>
                    <xdr:col>11</xdr:col>
                    <xdr:colOff>104775</xdr:colOff>
                    <xdr:row>55</xdr:row>
                    <xdr:rowOff>19050</xdr:rowOff>
                  </from>
                  <to>
                    <xdr:col>11</xdr:col>
                    <xdr:colOff>409575</xdr:colOff>
                    <xdr:row>55</xdr:row>
                    <xdr:rowOff>438150</xdr:rowOff>
                  </to>
                </anchor>
              </controlPr>
            </control>
          </mc:Choice>
        </mc:AlternateContent>
        <mc:AlternateContent xmlns:mc="http://schemas.openxmlformats.org/markup-compatibility/2006">
          <mc:Choice Requires="x14">
            <control shapeId="1053" r:id="rId20" name="Group Box 29">
              <controlPr defaultSize="0" autoFill="0" autoPict="0">
                <anchor moveWithCells="1">
                  <from>
                    <xdr:col>6</xdr:col>
                    <xdr:colOff>409575</xdr:colOff>
                    <xdr:row>54</xdr:row>
                    <xdr:rowOff>161925</xdr:rowOff>
                  </from>
                  <to>
                    <xdr:col>10</xdr:col>
                    <xdr:colOff>171450</xdr:colOff>
                    <xdr:row>56</xdr:row>
                    <xdr:rowOff>9525</xdr:rowOff>
                  </to>
                </anchor>
              </controlPr>
            </control>
          </mc:Choice>
        </mc:AlternateContent>
        <mc:AlternateContent xmlns:mc="http://schemas.openxmlformats.org/markup-compatibility/2006">
          <mc:Choice Requires="x14">
            <control shapeId="1054" r:id="rId21" name="Group Box 30">
              <controlPr defaultSize="0" autoFill="0" autoPict="0">
                <anchor moveWithCells="1">
                  <from>
                    <xdr:col>6</xdr:col>
                    <xdr:colOff>409575</xdr:colOff>
                    <xdr:row>55</xdr:row>
                    <xdr:rowOff>161925</xdr:rowOff>
                  </from>
                  <to>
                    <xdr:col>10</xdr:col>
                    <xdr:colOff>171450</xdr:colOff>
                    <xdr:row>58</xdr:row>
                    <xdr:rowOff>104775</xdr:rowOff>
                  </to>
                </anchor>
              </controlPr>
            </control>
          </mc:Choice>
        </mc:AlternateContent>
        <mc:AlternateContent xmlns:mc="http://schemas.openxmlformats.org/markup-compatibility/2006">
          <mc:Choice Requires="x14">
            <control shapeId="1057" r:id="rId22" name="Group Box 33">
              <controlPr defaultSize="0" autoFill="0" autoPict="0">
                <anchor moveWithCells="1">
                  <from>
                    <xdr:col>16</xdr:col>
                    <xdr:colOff>409575</xdr:colOff>
                    <xdr:row>54</xdr:row>
                    <xdr:rowOff>161925</xdr:rowOff>
                  </from>
                  <to>
                    <xdr:col>17</xdr:col>
                    <xdr:colOff>133350</xdr:colOff>
                    <xdr:row>55</xdr:row>
                    <xdr:rowOff>180975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N201"/>
  <sheetViews>
    <sheetView showGridLines="0" view="pageBreakPreview" zoomScale="70" zoomScaleNormal="85" zoomScaleSheetLayoutView="70" zoomScalePageLayoutView="55" workbookViewId="0">
      <selection activeCell="B3" sqref="B3:I3"/>
    </sheetView>
  </sheetViews>
  <sheetFormatPr defaultColWidth="9" defaultRowHeight="13.5"/>
  <cols>
    <col min="1" max="1" width="2.25" customWidth="1"/>
    <col min="2" max="2" width="7.25" customWidth="1"/>
    <col min="3" max="3" width="16.5" customWidth="1"/>
    <col min="4" max="4" width="14.125" style="6" customWidth="1"/>
    <col min="5" max="5" width="67.25" customWidth="1"/>
    <col min="6" max="6" width="13.75" style="7" customWidth="1"/>
    <col min="7" max="7" width="10.625" style="8" customWidth="1"/>
    <col min="8" max="8" width="4.625" style="8" customWidth="1"/>
    <col min="9" max="9" width="16.125" style="28" customWidth="1"/>
    <col min="11" max="11" width="4.25" customWidth="1"/>
  </cols>
  <sheetData>
    <row r="1" spans="1:14" s="36" customFormat="1" ht="18" thickBot="1">
      <c r="A1" s="38" t="s">
        <v>258</v>
      </c>
      <c r="D1" s="121"/>
      <c r="F1" s="122"/>
      <c r="G1" s="123"/>
      <c r="H1" s="123"/>
      <c r="I1" s="120" t="s">
        <v>162</v>
      </c>
    </row>
    <row r="2" spans="1:14" ht="21.75" thickBot="1">
      <c r="A2" s="1"/>
      <c r="B2" s="9"/>
      <c r="C2" s="1"/>
      <c r="D2" s="10"/>
      <c r="E2" s="3"/>
      <c r="G2" s="11"/>
      <c r="H2" s="511" t="s">
        <v>143</v>
      </c>
      <c r="I2" s="512"/>
      <c r="J2" s="1"/>
      <c r="K2" s="1"/>
      <c r="L2" s="1"/>
      <c r="M2" s="1"/>
      <c r="N2" s="1"/>
    </row>
    <row r="3" spans="1:14" ht="18.75">
      <c r="A3" s="12"/>
      <c r="B3" s="513" t="s">
        <v>144</v>
      </c>
      <c r="C3" s="513"/>
      <c r="D3" s="513"/>
      <c r="E3" s="513"/>
      <c r="F3" s="513"/>
      <c r="G3" s="513"/>
      <c r="H3" s="513"/>
      <c r="I3" s="513"/>
      <c r="J3" s="1"/>
      <c r="K3" s="1"/>
      <c r="L3" s="1"/>
      <c r="M3" s="1"/>
      <c r="N3" s="1"/>
    </row>
    <row r="4" spans="1:14">
      <c r="A4" s="13"/>
      <c r="B4" s="1"/>
      <c r="C4" s="1"/>
      <c r="D4" s="10"/>
      <c r="E4" s="1"/>
      <c r="G4" s="14"/>
      <c r="H4" s="14"/>
      <c r="I4" s="7"/>
      <c r="J4" s="1"/>
      <c r="K4" s="1"/>
      <c r="L4" s="1"/>
      <c r="M4" s="1"/>
      <c r="N4" s="1"/>
    </row>
    <row r="5" spans="1:14" ht="14.25" thickBot="1">
      <c r="A5" s="13"/>
      <c r="B5" s="15" t="s">
        <v>145</v>
      </c>
      <c r="C5" s="1"/>
      <c r="D5" s="10"/>
      <c r="E5" s="1"/>
      <c r="G5" s="14"/>
      <c r="H5" s="14"/>
      <c r="I5" s="7"/>
      <c r="J5" s="1"/>
      <c r="K5" s="1"/>
      <c r="L5" s="1"/>
      <c r="M5" s="1"/>
      <c r="N5" s="1"/>
    </row>
    <row r="6" spans="1:14" s="16" customFormat="1" ht="21.75" thickBot="1">
      <c r="A6" s="9"/>
      <c r="B6" s="514" t="s">
        <v>72</v>
      </c>
      <c r="C6" s="48" t="s">
        <v>73</v>
      </c>
      <c r="D6" s="49" t="s">
        <v>168</v>
      </c>
      <c r="E6" s="50" t="s">
        <v>74</v>
      </c>
      <c r="F6" s="97" t="s">
        <v>146</v>
      </c>
      <c r="G6" s="52" t="s">
        <v>167</v>
      </c>
      <c r="H6" s="52" t="s">
        <v>138</v>
      </c>
      <c r="I6" s="98" t="s">
        <v>203</v>
      </c>
      <c r="J6" s="9"/>
      <c r="K6" s="9"/>
      <c r="L6" s="9"/>
      <c r="M6" s="9"/>
      <c r="N6" s="9"/>
    </row>
    <row r="7" spans="1:14">
      <c r="A7" s="1"/>
      <c r="B7" s="515"/>
      <c r="C7" s="517" t="s">
        <v>75</v>
      </c>
      <c r="D7" s="504">
        <f>SUM(I7:I14)</f>
        <v>330000</v>
      </c>
      <c r="E7" s="124"/>
      <c r="F7" s="125"/>
      <c r="G7" s="240"/>
      <c r="H7" s="259"/>
      <c r="I7" s="247">
        <f t="shared" ref="I7:I14" si="0">F7*G7</f>
        <v>0</v>
      </c>
      <c r="J7" s="1"/>
      <c r="K7" s="1"/>
      <c r="L7" s="1"/>
      <c r="M7" s="1"/>
      <c r="N7" s="1"/>
    </row>
    <row r="8" spans="1:14">
      <c r="A8" s="1"/>
      <c r="B8" s="515"/>
      <c r="C8" s="517"/>
      <c r="D8" s="492"/>
      <c r="E8" s="126" t="s">
        <v>178</v>
      </c>
      <c r="F8" s="127">
        <v>110000</v>
      </c>
      <c r="G8" s="128">
        <v>1</v>
      </c>
      <c r="H8" s="260"/>
      <c r="I8" s="248">
        <f t="shared" si="0"/>
        <v>110000</v>
      </c>
      <c r="J8" s="1"/>
      <c r="K8" s="1"/>
      <c r="L8" s="1"/>
      <c r="M8" s="1"/>
      <c r="N8" s="1"/>
    </row>
    <row r="9" spans="1:14">
      <c r="A9" s="1"/>
      <c r="B9" s="515"/>
      <c r="C9" s="517"/>
      <c r="D9" s="492"/>
      <c r="E9" s="126" t="s">
        <v>179</v>
      </c>
      <c r="F9" s="127">
        <v>220000</v>
      </c>
      <c r="G9" s="128">
        <v>1</v>
      </c>
      <c r="H9" s="260"/>
      <c r="I9" s="248">
        <f t="shared" si="0"/>
        <v>220000</v>
      </c>
      <c r="J9" s="1"/>
      <c r="K9" s="1"/>
      <c r="L9" s="1"/>
      <c r="M9" s="1"/>
      <c r="N9" s="1"/>
    </row>
    <row r="10" spans="1:14">
      <c r="A10" s="1"/>
      <c r="B10" s="515"/>
      <c r="C10" s="517"/>
      <c r="D10" s="492"/>
      <c r="E10" s="126"/>
      <c r="F10" s="127"/>
      <c r="G10" s="128"/>
      <c r="H10" s="260"/>
      <c r="I10" s="248">
        <f t="shared" si="0"/>
        <v>0</v>
      </c>
      <c r="J10" s="1"/>
      <c r="K10" s="1"/>
      <c r="L10" s="1"/>
      <c r="M10" s="1"/>
      <c r="N10" s="1"/>
    </row>
    <row r="11" spans="1:14">
      <c r="A11" s="1"/>
      <c r="B11" s="515"/>
      <c r="C11" s="517"/>
      <c r="D11" s="492"/>
      <c r="E11" s="126"/>
      <c r="F11" s="127"/>
      <c r="G11" s="128"/>
      <c r="H11" s="260"/>
      <c r="I11" s="248">
        <f t="shared" si="0"/>
        <v>0</v>
      </c>
      <c r="J11" s="1"/>
      <c r="K11" s="1"/>
      <c r="L11" s="1"/>
      <c r="M11" s="1"/>
      <c r="N11" s="1"/>
    </row>
    <row r="12" spans="1:14">
      <c r="A12" s="1"/>
      <c r="B12" s="515"/>
      <c r="C12" s="517"/>
      <c r="D12" s="492"/>
      <c r="E12" s="126"/>
      <c r="F12" s="127"/>
      <c r="G12" s="128"/>
      <c r="H12" s="260"/>
      <c r="I12" s="248">
        <f t="shared" si="0"/>
        <v>0</v>
      </c>
      <c r="J12" s="1"/>
      <c r="K12" s="1"/>
      <c r="L12" s="1"/>
      <c r="M12" s="1"/>
      <c r="N12" s="1"/>
    </row>
    <row r="13" spans="1:14">
      <c r="A13" s="1"/>
      <c r="B13" s="515"/>
      <c r="C13" s="517"/>
      <c r="D13" s="492"/>
      <c r="E13" s="126"/>
      <c r="F13" s="127"/>
      <c r="G13" s="128"/>
      <c r="H13" s="260"/>
      <c r="I13" s="248">
        <f t="shared" si="0"/>
        <v>0</v>
      </c>
      <c r="J13" s="1"/>
      <c r="K13" s="1"/>
      <c r="L13" s="1"/>
      <c r="M13" s="1"/>
      <c r="N13" s="1"/>
    </row>
    <row r="14" spans="1:14" ht="14.25" thickBot="1">
      <c r="A14" s="1"/>
      <c r="B14" s="515"/>
      <c r="C14" s="517"/>
      <c r="D14" s="492"/>
      <c r="E14" s="130"/>
      <c r="F14" s="131"/>
      <c r="G14" s="132"/>
      <c r="H14" s="261"/>
      <c r="I14" s="249">
        <f t="shared" si="0"/>
        <v>0</v>
      </c>
      <c r="J14" s="1"/>
      <c r="K14" s="1"/>
      <c r="L14" s="1"/>
      <c r="M14" s="1"/>
      <c r="N14" s="1"/>
    </row>
    <row r="15" spans="1:14" ht="15" thickTop="1" thickBot="1">
      <c r="A15" s="1"/>
      <c r="B15" s="515"/>
      <c r="C15" s="503"/>
      <c r="D15" s="493"/>
      <c r="E15" s="54"/>
      <c r="F15" s="55"/>
      <c r="G15" s="56"/>
      <c r="H15" s="262"/>
      <c r="I15" s="250">
        <f>SUM(I7:I14)</f>
        <v>330000</v>
      </c>
      <c r="J15" s="1"/>
      <c r="K15" s="1"/>
      <c r="L15" s="1"/>
      <c r="M15" s="1"/>
      <c r="N15" s="1"/>
    </row>
    <row r="16" spans="1:14">
      <c r="A16" s="1"/>
      <c r="B16" s="515"/>
      <c r="C16" s="502" t="s">
        <v>76</v>
      </c>
      <c r="D16" s="504">
        <f>SUM(I16:I20)</f>
        <v>0</v>
      </c>
      <c r="E16" s="106"/>
      <c r="F16" s="134"/>
      <c r="G16" s="135"/>
      <c r="H16" s="263"/>
      <c r="I16" s="247">
        <f>F16*G16</f>
        <v>0</v>
      </c>
      <c r="J16" s="1"/>
      <c r="K16" s="1"/>
      <c r="L16" s="1"/>
      <c r="M16" s="1"/>
      <c r="N16" s="1"/>
    </row>
    <row r="17" spans="1:14">
      <c r="A17" s="1"/>
      <c r="B17" s="515"/>
      <c r="C17" s="517"/>
      <c r="D17" s="492"/>
      <c r="E17" s="126"/>
      <c r="F17" s="127"/>
      <c r="G17" s="128"/>
      <c r="H17" s="260"/>
      <c r="I17" s="248">
        <f>F17*G17</f>
        <v>0</v>
      </c>
      <c r="J17" s="1"/>
      <c r="K17" s="1"/>
      <c r="L17" s="1"/>
      <c r="M17" s="1"/>
      <c r="N17" s="1"/>
    </row>
    <row r="18" spans="1:14">
      <c r="A18" s="1"/>
      <c r="B18" s="515"/>
      <c r="C18" s="517"/>
      <c r="D18" s="492"/>
      <c r="E18" s="126"/>
      <c r="F18" s="127"/>
      <c r="G18" s="128"/>
      <c r="H18" s="260"/>
      <c r="I18" s="248">
        <f>F18*G18</f>
        <v>0</v>
      </c>
      <c r="J18" s="1"/>
      <c r="K18" s="1"/>
      <c r="L18" s="1"/>
      <c r="M18" s="1"/>
      <c r="N18" s="1"/>
    </row>
    <row r="19" spans="1:14">
      <c r="A19" s="1"/>
      <c r="B19" s="515"/>
      <c r="C19" s="517"/>
      <c r="D19" s="492"/>
      <c r="E19" s="126"/>
      <c r="F19" s="127"/>
      <c r="G19" s="128"/>
      <c r="H19" s="260"/>
      <c r="I19" s="248">
        <f>F19*G19</f>
        <v>0</v>
      </c>
      <c r="J19" s="1"/>
      <c r="K19" s="1"/>
      <c r="L19" s="1"/>
      <c r="M19" s="1"/>
      <c r="N19" s="1"/>
    </row>
    <row r="20" spans="1:14" ht="14.25" thickBot="1">
      <c r="A20" s="1"/>
      <c r="B20" s="515"/>
      <c r="C20" s="517"/>
      <c r="D20" s="492"/>
      <c r="E20" s="130"/>
      <c r="F20" s="131"/>
      <c r="G20" s="132"/>
      <c r="H20" s="261"/>
      <c r="I20" s="249">
        <f>F20*G20</f>
        <v>0</v>
      </c>
      <c r="J20" s="1"/>
      <c r="K20" s="1"/>
      <c r="L20" s="1"/>
      <c r="M20" s="1"/>
      <c r="N20" s="1"/>
    </row>
    <row r="21" spans="1:14" ht="15" thickTop="1" thickBot="1">
      <c r="A21" s="1"/>
      <c r="B21" s="515"/>
      <c r="C21" s="503"/>
      <c r="D21" s="493"/>
      <c r="E21" s="54"/>
      <c r="F21" s="55"/>
      <c r="G21" s="56"/>
      <c r="H21" s="262"/>
      <c r="I21" s="250">
        <f>SUM(I16:I20)</f>
        <v>0</v>
      </c>
      <c r="J21" s="1"/>
      <c r="K21" s="1"/>
      <c r="L21" s="1"/>
      <c r="M21" s="1"/>
      <c r="N21" s="1"/>
    </row>
    <row r="22" spans="1:14">
      <c r="A22" s="1"/>
      <c r="B22" s="515"/>
      <c r="C22" s="502" t="s">
        <v>77</v>
      </c>
      <c r="D22" s="504">
        <f>SUM(I22:I26)</f>
        <v>2500000</v>
      </c>
      <c r="E22" s="124"/>
      <c r="F22" s="134"/>
      <c r="G22" s="136"/>
      <c r="H22" s="263"/>
      <c r="I22" s="247">
        <f>F22</f>
        <v>0</v>
      </c>
      <c r="J22" s="1"/>
      <c r="K22" s="1"/>
      <c r="L22" s="1"/>
      <c r="M22" s="1"/>
      <c r="N22" s="1"/>
    </row>
    <row r="23" spans="1:14">
      <c r="A23" s="1"/>
      <c r="B23" s="515"/>
      <c r="C23" s="517"/>
      <c r="D23" s="492"/>
      <c r="E23" s="126" t="s">
        <v>253</v>
      </c>
      <c r="F23" s="127">
        <v>2500000</v>
      </c>
      <c r="G23" s="129"/>
      <c r="H23" s="260"/>
      <c r="I23" s="248">
        <f>F23</f>
        <v>2500000</v>
      </c>
      <c r="J23" s="1"/>
      <c r="K23" s="1"/>
      <c r="L23" s="1"/>
      <c r="M23" s="1"/>
      <c r="N23" s="1"/>
    </row>
    <row r="24" spans="1:14">
      <c r="A24" s="1"/>
      <c r="B24" s="515"/>
      <c r="C24" s="517"/>
      <c r="D24" s="492"/>
      <c r="E24" s="126"/>
      <c r="F24" s="127"/>
      <c r="G24" s="129"/>
      <c r="H24" s="260"/>
      <c r="I24" s="248">
        <f>F24</f>
        <v>0</v>
      </c>
      <c r="J24" s="1"/>
      <c r="K24" s="1"/>
      <c r="L24" s="1"/>
      <c r="M24" s="1"/>
      <c r="N24" s="1"/>
    </row>
    <row r="25" spans="1:14">
      <c r="A25" s="1"/>
      <c r="B25" s="515"/>
      <c r="C25" s="517"/>
      <c r="D25" s="492"/>
      <c r="E25" s="126"/>
      <c r="F25" s="127"/>
      <c r="G25" s="129"/>
      <c r="H25" s="260"/>
      <c r="I25" s="248">
        <f>F25</f>
        <v>0</v>
      </c>
      <c r="J25" s="1"/>
      <c r="K25" s="1"/>
      <c r="L25" s="1"/>
      <c r="M25" s="1"/>
      <c r="N25" s="1"/>
    </row>
    <row r="26" spans="1:14" ht="14.25" thickBot="1">
      <c r="A26" s="1"/>
      <c r="B26" s="515"/>
      <c r="C26" s="517"/>
      <c r="D26" s="492"/>
      <c r="E26" s="130"/>
      <c r="F26" s="131"/>
      <c r="G26" s="133"/>
      <c r="H26" s="261"/>
      <c r="I26" s="249">
        <f>F26</f>
        <v>0</v>
      </c>
      <c r="J26" s="1"/>
      <c r="K26" s="1"/>
      <c r="L26" s="1"/>
      <c r="M26" s="1"/>
      <c r="N26" s="1"/>
    </row>
    <row r="27" spans="1:14" ht="15" thickTop="1" thickBot="1">
      <c r="A27" s="1"/>
      <c r="B27" s="515"/>
      <c r="C27" s="503"/>
      <c r="D27" s="493"/>
      <c r="E27" s="54"/>
      <c r="F27" s="55"/>
      <c r="G27" s="56"/>
      <c r="H27" s="262"/>
      <c r="I27" s="250">
        <f>SUM(I22:I26)</f>
        <v>2500000</v>
      </c>
      <c r="J27" s="1"/>
      <c r="K27" s="1"/>
      <c r="L27" s="1"/>
      <c r="M27" s="1"/>
      <c r="N27" s="1"/>
    </row>
    <row r="28" spans="1:14">
      <c r="A28" s="1"/>
      <c r="B28" s="515"/>
      <c r="C28" s="502" t="s">
        <v>78</v>
      </c>
      <c r="D28" s="504">
        <f>SUM(I28:I32)</f>
        <v>0</v>
      </c>
      <c r="E28" s="124"/>
      <c r="F28" s="134"/>
      <c r="G28" s="135"/>
      <c r="H28" s="263"/>
      <c r="I28" s="247">
        <f>F28*G28</f>
        <v>0</v>
      </c>
      <c r="J28" s="1"/>
      <c r="K28" s="1"/>
      <c r="L28" s="1"/>
      <c r="M28" s="1"/>
      <c r="N28" s="1"/>
    </row>
    <row r="29" spans="1:14">
      <c r="A29" s="1"/>
      <c r="B29" s="515"/>
      <c r="C29" s="517"/>
      <c r="D29" s="492"/>
      <c r="E29" s="126"/>
      <c r="F29" s="127"/>
      <c r="G29" s="128"/>
      <c r="H29" s="260"/>
      <c r="I29" s="248">
        <f>F29*G29</f>
        <v>0</v>
      </c>
      <c r="J29" s="1"/>
      <c r="K29" s="1"/>
      <c r="L29" s="1"/>
      <c r="M29" s="1"/>
      <c r="N29" s="1"/>
    </row>
    <row r="30" spans="1:14">
      <c r="A30" s="1"/>
      <c r="B30" s="515"/>
      <c r="C30" s="517"/>
      <c r="D30" s="492"/>
      <c r="E30" s="126"/>
      <c r="F30" s="127"/>
      <c r="G30" s="128"/>
      <c r="H30" s="260"/>
      <c r="I30" s="248">
        <f>F30*G30</f>
        <v>0</v>
      </c>
      <c r="J30" s="1"/>
      <c r="K30" s="1"/>
      <c r="L30" s="1"/>
      <c r="M30" s="1"/>
      <c r="N30" s="1"/>
    </row>
    <row r="31" spans="1:14">
      <c r="A31" s="1"/>
      <c r="B31" s="515"/>
      <c r="C31" s="517"/>
      <c r="D31" s="492"/>
      <c r="E31" s="126"/>
      <c r="F31" s="127"/>
      <c r="G31" s="128"/>
      <c r="H31" s="260"/>
      <c r="I31" s="248">
        <f>F31*G31</f>
        <v>0</v>
      </c>
      <c r="J31" s="1"/>
      <c r="K31" s="1"/>
      <c r="L31" s="1"/>
      <c r="M31" s="1"/>
      <c r="N31" s="1"/>
    </row>
    <row r="32" spans="1:14" ht="14.25" thickBot="1">
      <c r="A32" s="1"/>
      <c r="B32" s="515"/>
      <c r="C32" s="517"/>
      <c r="D32" s="492"/>
      <c r="E32" s="130"/>
      <c r="F32" s="131"/>
      <c r="G32" s="132"/>
      <c r="H32" s="261"/>
      <c r="I32" s="249">
        <f>F32*G32</f>
        <v>0</v>
      </c>
      <c r="J32" s="1"/>
      <c r="K32" s="1"/>
      <c r="L32" s="1"/>
      <c r="M32" s="1"/>
      <c r="N32" s="1"/>
    </row>
    <row r="33" spans="1:14" ht="15" thickTop="1" thickBot="1">
      <c r="A33" s="1"/>
      <c r="B33" s="515"/>
      <c r="C33" s="503"/>
      <c r="D33" s="493"/>
      <c r="E33" s="54"/>
      <c r="F33" s="55"/>
      <c r="G33" s="56"/>
      <c r="H33" s="262"/>
      <c r="I33" s="250">
        <f>SUM(I28:I32)</f>
        <v>0</v>
      </c>
      <c r="J33" s="1"/>
      <c r="K33" s="1"/>
      <c r="L33" s="1"/>
      <c r="M33" s="1"/>
      <c r="N33" s="1"/>
    </row>
    <row r="34" spans="1:14">
      <c r="A34" s="1"/>
      <c r="B34" s="515"/>
      <c r="C34" s="518" t="s">
        <v>170</v>
      </c>
      <c r="D34" s="504">
        <f>SUM(I34:I38)</f>
        <v>0</v>
      </c>
      <c r="E34" s="124"/>
      <c r="F34" s="134"/>
      <c r="G34" s="135"/>
      <c r="H34" s="263"/>
      <c r="I34" s="247">
        <f>F34*G34</f>
        <v>0</v>
      </c>
      <c r="J34" s="1"/>
      <c r="K34" s="1"/>
      <c r="L34" s="1"/>
      <c r="M34" s="1"/>
      <c r="N34" s="1"/>
    </row>
    <row r="35" spans="1:14">
      <c r="A35" s="1"/>
      <c r="B35" s="515"/>
      <c r="C35" s="519"/>
      <c r="D35" s="492"/>
      <c r="E35" s="126"/>
      <c r="F35" s="127"/>
      <c r="G35" s="128"/>
      <c r="H35" s="260"/>
      <c r="I35" s="248">
        <f>F35*G35</f>
        <v>0</v>
      </c>
      <c r="J35" s="1"/>
      <c r="K35" s="1"/>
      <c r="L35" s="1"/>
      <c r="M35" s="1"/>
      <c r="N35" s="1"/>
    </row>
    <row r="36" spans="1:14">
      <c r="A36" s="1"/>
      <c r="B36" s="515"/>
      <c r="C36" s="519"/>
      <c r="D36" s="492"/>
      <c r="E36" s="126"/>
      <c r="F36" s="127"/>
      <c r="G36" s="128"/>
      <c r="H36" s="260"/>
      <c r="I36" s="248">
        <f>F36*G36</f>
        <v>0</v>
      </c>
      <c r="J36" s="1"/>
      <c r="K36" s="1"/>
      <c r="L36" s="1"/>
      <c r="M36" s="1"/>
      <c r="N36" s="1"/>
    </row>
    <row r="37" spans="1:14">
      <c r="A37" s="1"/>
      <c r="B37" s="515"/>
      <c r="C37" s="519"/>
      <c r="D37" s="492"/>
      <c r="E37" s="126"/>
      <c r="F37" s="127"/>
      <c r="G37" s="128"/>
      <c r="H37" s="260"/>
      <c r="I37" s="248">
        <f>F37*G37</f>
        <v>0</v>
      </c>
      <c r="J37" s="1"/>
      <c r="K37" s="1"/>
      <c r="L37" s="1"/>
      <c r="M37" s="1"/>
      <c r="N37" s="1"/>
    </row>
    <row r="38" spans="1:14" ht="14.25" thickBot="1">
      <c r="A38" s="1"/>
      <c r="B38" s="515"/>
      <c r="C38" s="519"/>
      <c r="D38" s="492"/>
      <c r="E38" s="130"/>
      <c r="F38" s="131"/>
      <c r="G38" s="132"/>
      <c r="H38" s="261"/>
      <c r="I38" s="249">
        <f>F38*G38</f>
        <v>0</v>
      </c>
      <c r="J38" s="1"/>
      <c r="K38" s="1"/>
      <c r="L38" s="1"/>
      <c r="M38" s="1"/>
      <c r="N38" s="1"/>
    </row>
    <row r="39" spans="1:14" ht="15" thickTop="1" thickBot="1">
      <c r="A39" s="1"/>
      <c r="B39" s="515"/>
      <c r="C39" s="520"/>
      <c r="D39" s="493"/>
      <c r="E39" s="54"/>
      <c r="F39" s="55"/>
      <c r="G39" s="56"/>
      <c r="H39" s="262"/>
      <c r="I39" s="250">
        <f>SUM(I34:I38)</f>
        <v>0</v>
      </c>
      <c r="J39" s="1"/>
      <c r="K39" s="1"/>
      <c r="L39" s="1"/>
      <c r="M39" s="1"/>
      <c r="N39" s="1"/>
    </row>
    <row r="40" spans="1:14">
      <c r="A40" s="1"/>
      <c r="B40" s="515"/>
      <c r="C40" s="521" t="s">
        <v>158</v>
      </c>
      <c r="D40" s="504">
        <f>SUM(I40:I44)</f>
        <v>0</v>
      </c>
      <c r="E40" s="124"/>
      <c r="F40" s="134"/>
      <c r="G40" s="135"/>
      <c r="H40" s="263"/>
      <c r="I40" s="247">
        <f>F40*G40</f>
        <v>0</v>
      </c>
      <c r="J40" s="1"/>
      <c r="K40" s="1"/>
      <c r="L40" s="1"/>
      <c r="M40" s="1"/>
      <c r="N40" s="1"/>
    </row>
    <row r="41" spans="1:14">
      <c r="A41" s="1"/>
      <c r="B41" s="515"/>
      <c r="C41" s="517"/>
      <c r="D41" s="492"/>
      <c r="E41" s="126"/>
      <c r="F41" s="127"/>
      <c r="G41" s="128"/>
      <c r="H41" s="260"/>
      <c r="I41" s="248">
        <f>F41*G41</f>
        <v>0</v>
      </c>
      <c r="J41" s="1"/>
      <c r="K41" s="1"/>
      <c r="L41" s="1"/>
      <c r="M41" s="1"/>
      <c r="N41" s="1"/>
    </row>
    <row r="42" spans="1:14">
      <c r="A42" s="1"/>
      <c r="B42" s="515"/>
      <c r="C42" s="517"/>
      <c r="D42" s="492"/>
      <c r="E42" s="126"/>
      <c r="F42" s="127"/>
      <c r="G42" s="128"/>
      <c r="H42" s="260"/>
      <c r="I42" s="248">
        <f>F42*G42</f>
        <v>0</v>
      </c>
      <c r="J42" s="1"/>
      <c r="K42" s="1"/>
      <c r="L42" s="1"/>
      <c r="M42" s="1"/>
      <c r="N42" s="1"/>
    </row>
    <row r="43" spans="1:14">
      <c r="A43" s="1"/>
      <c r="B43" s="515"/>
      <c r="C43" s="517"/>
      <c r="D43" s="492"/>
      <c r="E43" s="126"/>
      <c r="F43" s="127"/>
      <c r="G43" s="128"/>
      <c r="H43" s="260"/>
      <c r="I43" s="248">
        <f>F43*G43</f>
        <v>0</v>
      </c>
      <c r="J43" s="1"/>
      <c r="K43" s="1"/>
      <c r="L43" s="1"/>
      <c r="M43" s="1"/>
      <c r="N43" s="1"/>
    </row>
    <row r="44" spans="1:14" ht="14.25" thickBot="1">
      <c r="A44" s="1"/>
      <c r="B44" s="515"/>
      <c r="C44" s="517"/>
      <c r="D44" s="492"/>
      <c r="E44" s="130"/>
      <c r="F44" s="131"/>
      <c r="G44" s="132"/>
      <c r="H44" s="261"/>
      <c r="I44" s="249">
        <f>F44*G44</f>
        <v>0</v>
      </c>
      <c r="J44" s="1"/>
      <c r="K44" s="1"/>
      <c r="L44" s="1"/>
      <c r="M44" s="1"/>
      <c r="N44" s="1"/>
    </row>
    <row r="45" spans="1:14" ht="15" thickTop="1" thickBot="1">
      <c r="A45" s="1"/>
      <c r="B45" s="515"/>
      <c r="C45" s="517"/>
      <c r="D45" s="493"/>
      <c r="E45" s="54"/>
      <c r="F45" s="55"/>
      <c r="G45" s="56"/>
      <c r="H45" s="262"/>
      <c r="I45" s="250">
        <f>SUM(I40:I44)</f>
        <v>0</v>
      </c>
      <c r="J45" s="1"/>
      <c r="K45" s="1"/>
      <c r="L45" s="1"/>
      <c r="M45" s="1"/>
      <c r="N45" s="1"/>
    </row>
    <row r="46" spans="1:14">
      <c r="A46" s="1"/>
      <c r="B46" s="515"/>
      <c r="C46" s="502" t="s">
        <v>169</v>
      </c>
      <c r="D46" s="492">
        <f>SUM(D7:D45)</f>
        <v>2830000</v>
      </c>
      <c r="E46" s="494"/>
      <c r="F46" s="496">
        <f>I15+I21+I27+I33+I39+I45</f>
        <v>2830000</v>
      </c>
      <c r="G46" s="497"/>
      <c r="H46" s="497"/>
      <c r="I46" s="498"/>
      <c r="J46" s="1"/>
      <c r="K46" s="1"/>
      <c r="L46" s="1"/>
      <c r="M46" s="1"/>
      <c r="N46" s="1"/>
    </row>
    <row r="47" spans="1:14" ht="14.25" thickBot="1">
      <c r="A47" s="1"/>
      <c r="B47" s="515"/>
      <c r="C47" s="503"/>
      <c r="D47" s="493"/>
      <c r="E47" s="495"/>
      <c r="F47" s="499"/>
      <c r="G47" s="500"/>
      <c r="H47" s="500"/>
      <c r="I47" s="501"/>
      <c r="J47" s="1"/>
      <c r="K47" s="1"/>
      <c r="L47" s="1"/>
      <c r="M47" s="1"/>
      <c r="N47" s="1"/>
    </row>
    <row r="48" spans="1:14">
      <c r="A48" s="1"/>
      <c r="B48" s="515"/>
      <c r="C48" s="502" t="s">
        <v>79</v>
      </c>
      <c r="D48" s="504">
        <f>D149-D46</f>
        <v>4200</v>
      </c>
      <c r="E48" s="505"/>
      <c r="F48" s="506"/>
      <c r="G48" s="506"/>
      <c r="H48" s="506"/>
      <c r="I48" s="507"/>
      <c r="J48" s="1"/>
      <c r="K48" s="1"/>
      <c r="L48" s="1"/>
      <c r="M48" s="1"/>
      <c r="N48" s="1"/>
    </row>
    <row r="49" spans="1:14" ht="14.25" thickBot="1">
      <c r="A49" s="1"/>
      <c r="B49" s="515"/>
      <c r="C49" s="503"/>
      <c r="D49" s="493"/>
      <c r="E49" s="508"/>
      <c r="F49" s="509"/>
      <c r="G49" s="509"/>
      <c r="H49" s="509"/>
      <c r="I49" s="510"/>
      <c r="J49" s="1"/>
      <c r="K49" s="1"/>
      <c r="L49" s="1"/>
      <c r="M49" s="1"/>
      <c r="N49" s="1"/>
    </row>
    <row r="50" spans="1:14" ht="19.149999999999999" customHeight="1">
      <c r="A50" s="1"/>
      <c r="B50" s="515"/>
      <c r="C50" s="524" t="s">
        <v>254</v>
      </c>
      <c r="D50" s="522">
        <f>SUM(D46,D48)</f>
        <v>2834200</v>
      </c>
      <c r="E50" s="528"/>
      <c r="F50" s="529"/>
      <c r="G50" s="529"/>
      <c r="H50" s="529"/>
      <c r="I50" s="526" t="str">
        <f>IF(D50=D149,"〇","不一致")</f>
        <v>〇</v>
      </c>
      <c r="J50" s="1"/>
      <c r="K50" s="1"/>
      <c r="L50" s="1"/>
      <c r="M50" s="1"/>
      <c r="N50" s="1"/>
    </row>
    <row r="51" spans="1:14" ht="22.15" customHeight="1" thickBot="1">
      <c r="A51" s="1"/>
      <c r="B51" s="516"/>
      <c r="C51" s="525"/>
      <c r="D51" s="523"/>
      <c r="E51" s="530"/>
      <c r="F51" s="531"/>
      <c r="G51" s="531"/>
      <c r="H51" s="531"/>
      <c r="I51" s="527"/>
      <c r="J51" s="1"/>
      <c r="K51" s="1"/>
      <c r="L51" s="1"/>
      <c r="M51" s="1"/>
      <c r="N51" s="1"/>
    </row>
    <row r="52" spans="1:14">
      <c r="A52" s="1"/>
      <c r="B52" s="17" t="s">
        <v>255</v>
      </c>
      <c r="C52" s="18"/>
      <c r="D52" s="19"/>
      <c r="E52" s="20"/>
      <c r="F52" s="21"/>
      <c r="G52" s="22"/>
      <c r="H52" s="22"/>
      <c r="I52" s="21"/>
      <c r="J52" s="1"/>
      <c r="K52" s="1"/>
      <c r="L52" s="1"/>
      <c r="M52" s="1"/>
      <c r="N52" s="1"/>
    </row>
    <row r="53" spans="1:14">
      <c r="A53" s="1"/>
      <c r="B53" s="17" t="s">
        <v>200</v>
      </c>
      <c r="C53" s="18"/>
      <c r="D53" s="19"/>
      <c r="E53" s="20"/>
      <c r="F53" s="21"/>
      <c r="G53" s="22"/>
      <c r="H53" s="22"/>
      <c r="I53" s="21"/>
      <c r="J53" s="1"/>
      <c r="K53" s="1"/>
      <c r="L53" s="1"/>
      <c r="M53" s="1"/>
      <c r="N53" s="1"/>
    </row>
    <row r="54" spans="1:14">
      <c r="A54" s="1"/>
      <c r="B54" s="17"/>
      <c r="C54" s="18"/>
      <c r="D54" s="19"/>
      <c r="E54" s="20"/>
      <c r="F54" s="21"/>
      <c r="G54" s="22"/>
      <c r="H54" s="22"/>
      <c r="I54" s="21"/>
      <c r="J54" s="1"/>
      <c r="K54" s="1"/>
      <c r="L54" s="1"/>
      <c r="M54" s="1"/>
      <c r="N54" s="1"/>
    </row>
    <row r="55" spans="1:14">
      <c r="A55" s="1"/>
      <c r="B55" s="17"/>
      <c r="C55" s="18"/>
      <c r="D55" s="19"/>
      <c r="E55" s="20"/>
      <c r="F55" s="21"/>
      <c r="G55" s="22"/>
      <c r="H55" s="22"/>
      <c r="I55" s="21"/>
      <c r="J55" s="1"/>
      <c r="K55" s="1"/>
      <c r="L55" s="1"/>
      <c r="M55" s="1"/>
      <c r="N55" s="1"/>
    </row>
    <row r="56" spans="1:14">
      <c r="A56" s="1"/>
      <c r="B56" s="17"/>
      <c r="C56" s="18"/>
      <c r="D56" s="19"/>
      <c r="E56" s="20"/>
      <c r="F56" s="21"/>
      <c r="G56" s="22"/>
      <c r="H56" s="22"/>
      <c r="I56" s="21"/>
      <c r="J56" s="1"/>
      <c r="K56" s="1"/>
      <c r="L56" s="1"/>
      <c r="M56" s="1"/>
      <c r="N56" s="1"/>
    </row>
    <row r="57" spans="1:14">
      <c r="A57" s="1"/>
      <c r="B57" s="17"/>
      <c r="C57" s="18"/>
      <c r="D57" s="19"/>
      <c r="E57" s="20"/>
      <c r="F57" s="21"/>
      <c r="G57" s="22"/>
      <c r="H57" s="22"/>
      <c r="I57" s="21"/>
      <c r="J57" s="1"/>
      <c r="K57" s="1"/>
      <c r="L57" s="1"/>
      <c r="M57" s="1"/>
      <c r="N57" s="1"/>
    </row>
    <row r="58" spans="1:14" ht="24.75" customHeight="1">
      <c r="A58" s="1"/>
      <c r="B58" s="17"/>
      <c r="C58" s="18"/>
      <c r="D58" s="19"/>
      <c r="E58" s="23"/>
      <c r="F58" s="21"/>
      <c r="G58" s="22"/>
      <c r="H58" s="22"/>
      <c r="I58" s="21"/>
      <c r="J58" s="1"/>
      <c r="K58" s="1"/>
      <c r="L58" s="1"/>
      <c r="M58" s="1"/>
      <c r="N58" s="1"/>
    </row>
    <row r="59" spans="1:14">
      <c r="A59" s="1"/>
      <c r="B59" s="24"/>
      <c r="C59" s="18"/>
      <c r="D59" s="19"/>
      <c r="E59" s="23"/>
      <c r="F59" s="21"/>
      <c r="G59" s="22"/>
      <c r="H59" s="22"/>
      <c r="I59" s="21"/>
      <c r="J59" s="1"/>
      <c r="K59" s="1"/>
      <c r="L59" s="1"/>
      <c r="M59" s="1"/>
      <c r="N59" s="1"/>
    </row>
    <row r="60" spans="1:14">
      <c r="A60" s="1"/>
      <c r="B60" s="24"/>
      <c r="C60" s="18"/>
      <c r="D60" s="19"/>
      <c r="E60" s="23"/>
      <c r="F60" s="25"/>
      <c r="G60" s="25"/>
      <c r="H60" s="25"/>
      <c r="I60" s="25"/>
      <c r="J60" s="1"/>
      <c r="K60" s="1"/>
      <c r="L60" s="1"/>
      <c r="M60" s="1"/>
      <c r="N60" s="1"/>
    </row>
    <row r="61" spans="1:14">
      <c r="A61" s="1"/>
      <c r="B61" s="24"/>
      <c r="C61" s="18"/>
      <c r="D61" s="19"/>
      <c r="E61" s="23"/>
      <c r="F61" s="25"/>
      <c r="G61" s="25"/>
      <c r="H61" s="25"/>
      <c r="I61" s="25"/>
      <c r="J61" s="1"/>
      <c r="K61" s="1"/>
      <c r="L61" s="1"/>
      <c r="M61" s="1"/>
      <c r="N61" s="1"/>
    </row>
    <row r="62" spans="1:14">
      <c r="A62" s="1"/>
      <c r="B62" s="24"/>
      <c r="C62" s="18"/>
      <c r="D62" s="19"/>
      <c r="E62" s="23"/>
      <c r="F62" s="25"/>
      <c r="G62" s="25"/>
      <c r="H62" s="25"/>
      <c r="I62" s="25"/>
      <c r="J62" s="1"/>
      <c r="K62" s="1"/>
      <c r="L62" s="1"/>
      <c r="M62" s="1"/>
      <c r="N62" s="1"/>
    </row>
    <row r="63" spans="1:14" ht="18" thickBot="1">
      <c r="A63" s="38" t="s">
        <v>258</v>
      </c>
      <c r="B63" s="24"/>
      <c r="C63" s="18"/>
      <c r="D63" s="19"/>
      <c r="E63" s="23"/>
      <c r="F63" s="25"/>
      <c r="G63" s="25"/>
      <c r="H63" s="25"/>
      <c r="I63" s="120" t="s">
        <v>163</v>
      </c>
      <c r="J63" s="1"/>
      <c r="K63" s="1"/>
      <c r="L63" s="1"/>
      <c r="M63" s="1"/>
      <c r="N63" s="1"/>
    </row>
    <row r="64" spans="1:14" ht="21.75" thickBot="1">
      <c r="A64" s="1"/>
      <c r="B64" s="9"/>
      <c r="C64" s="1"/>
      <c r="D64" s="10"/>
      <c r="E64" s="3"/>
      <c r="G64" s="11"/>
      <c r="H64" s="511" t="s">
        <v>143</v>
      </c>
      <c r="I64" s="512"/>
      <c r="J64" s="1"/>
      <c r="K64" s="1"/>
      <c r="L64" s="1"/>
      <c r="M64" s="1"/>
      <c r="N64" s="1"/>
    </row>
    <row r="65" spans="1:14" ht="19.5" thickBot="1">
      <c r="A65" s="12"/>
      <c r="B65" s="513" t="s">
        <v>147</v>
      </c>
      <c r="C65" s="513"/>
      <c r="D65" s="513"/>
      <c r="E65" s="513"/>
      <c r="F65" s="513"/>
      <c r="G65" s="513"/>
      <c r="H65" s="513"/>
      <c r="I65" s="513"/>
      <c r="J65" s="1"/>
      <c r="K65" s="1"/>
      <c r="L65" s="1"/>
      <c r="M65" s="1"/>
      <c r="N65" s="1"/>
    </row>
    <row r="66" spans="1:14" ht="21.75" customHeight="1" thickBot="1">
      <c r="A66" s="1"/>
      <c r="B66" s="534" t="s">
        <v>80</v>
      </c>
      <c r="C66" s="57" t="s">
        <v>81</v>
      </c>
      <c r="D66" s="58" t="s">
        <v>168</v>
      </c>
      <c r="E66" s="59" t="s">
        <v>82</v>
      </c>
      <c r="F66" s="51" t="s">
        <v>137</v>
      </c>
      <c r="G66" s="52" t="s">
        <v>167</v>
      </c>
      <c r="H66" s="52" t="s">
        <v>138</v>
      </c>
      <c r="I66" s="53"/>
      <c r="J66" s="1"/>
      <c r="K66" s="1"/>
      <c r="L66" s="1"/>
      <c r="M66" s="1"/>
      <c r="N66" s="1"/>
    </row>
    <row r="67" spans="1:14">
      <c r="A67" s="1"/>
      <c r="B67" s="535"/>
      <c r="C67" s="521" t="s">
        <v>157</v>
      </c>
      <c r="D67" s="504">
        <f>SUM(I67:I76)</f>
        <v>990000</v>
      </c>
      <c r="E67" s="124"/>
      <c r="F67" s="125"/>
      <c r="G67" s="241"/>
      <c r="H67" s="264"/>
      <c r="I67" s="247">
        <f t="shared" ref="I67:I76" si="1">F67*G67</f>
        <v>0</v>
      </c>
      <c r="J67" s="1"/>
      <c r="K67" s="1"/>
      <c r="L67" s="1"/>
      <c r="M67" s="1"/>
      <c r="N67" s="1"/>
    </row>
    <row r="68" spans="1:14">
      <c r="A68" s="1"/>
      <c r="B68" s="535"/>
      <c r="C68" s="517"/>
      <c r="D68" s="492"/>
      <c r="E68" s="126" t="s">
        <v>187</v>
      </c>
      <c r="F68" s="137">
        <v>990000</v>
      </c>
      <c r="G68" s="242">
        <v>1</v>
      </c>
      <c r="H68" s="265"/>
      <c r="I68" s="248">
        <f t="shared" si="1"/>
        <v>990000</v>
      </c>
      <c r="J68" s="1"/>
      <c r="K68" s="1"/>
      <c r="L68" s="1"/>
      <c r="M68" s="1"/>
      <c r="N68" s="1"/>
    </row>
    <row r="69" spans="1:14">
      <c r="A69" s="1"/>
      <c r="B69" s="535"/>
      <c r="C69" s="517"/>
      <c r="D69" s="492"/>
      <c r="E69" s="126"/>
      <c r="F69" s="137"/>
      <c r="G69" s="242"/>
      <c r="H69" s="265"/>
      <c r="I69" s="248">
        <f t="shared" si="1"/>
        <v>0</v>
      </c>
      <c r="J69" s="1"/>
      <c r="K69" s="1"/>
      <c r="L69" s="1"/>
      <c r="M69" s="1"/>
      <c r="N69" s="1"/>
    </row>
    <row r="70" spans="1:14">
      <c r="A70" s="1"/>
      <c r="B70" s="535"/>
      <c r="C70" s="517"/>
      <c r="D70" s="492"/>
      <c r="E70" s="126"/>
      <c r="F70" s="137"/>
      <c r="G70" s="242"/>
      <c r="H70" s="265"/>
      <c r="I70" s="248">
        <f t="shared" si="1"/>
        <v>0</v>
      </c>
      <c r="J70" s="1"/>
      <c r="K70" s="1"/>
      <c r="L70" s="1"/>
      <c r="M70" s="1"/>
      <c r="N70" s="1"/>
    </row>
    <row r="71" spans="1:14">
      <c r="A71" s="1"/>
      <c r="B71" s="535"/>
      <c r="C71" s="517"/>
      <c r="D71" s="492"/>
      <c r="E71" s="126"/>
      <c r="F71" s="137"/>
      <c r="G71" s="242"/>
      <c r="H71" s="265"/>
      <c r="I71" s="248">
        <f t="shared" si="1"/>
        <v>0</v>
      </c>
      <c r="J71" s="1"/>
      <c r="K71" s="1"/>
      <c r="L71" s="1"/>
      <c r="M71" s="1"/>
      <c r="N71" s="1"/>
    </row>
    <row r="72" spans="1:14">
      <c r="A72" s="1"/>
      <c r="B72" s="535"/>
      <c r="C72" s="517"/>
      <c r="D72" s="492"/>
      <c r="E72" s="126"/>
      <c r="F72" s="127"/>
      <c r="G72" s="128"/>
      <c r="H72" s="260"/>
      <c r="I72" s="248">
        <f t="shared" si="1"/>
        <v>0</v>
      </c>
      <c r="J72" s="1"/>
      <c r="K72" s="1"/>
      <c r="L72" s="1"/>
      <c r="M72" s="1"/>
      <c r="N72" s="1"/>
    </row>
    <row r="73" spans="1:14">
      <c r="A73" s="1"/>
      <c r="B73" s="535"/>
      <c r="C73" s="517"/>
      <c r="D73" s="492"/>
      <c r="E73" s="126"/>
      <c r="F73" s="127"/>
      <c r="G73" s="128"/>
      <c r="H73" s="260"/>
      <c r="I73" s="248">
        <f t="shared" si="1"/>
        <v>0</v>
      </c>
      <c r="J73" s="1"/>
      <c r="K73" s="1"/>
      <c r="L73" s="1"/>
      <c r="M73" s="1"/>
      <c r="N73" s="1"/>
    </row>
    <row r="74" spans="1:14">
      <c r="A74" s="1"/>
      <c r="B74" s="535"/>
      <c r="C74" s="517"/>
      <c r="D74" s="492"/>
      <c r="E74" s="126"/>
      <c r="F74" s="127"/>
      <c r="G74" s="128"/>
      <c r="H74" s="260"/>
      <c r="I74" s="248">
        <f t="shared" si="1"/>
        <v>0</v>
      </c>
      <c r="J74" s="1"/>
      <c r="K74" s="1"/>
      <c r="L74" s="1"/>
      <c r="M74" s="1"/>
      <c r="N74" s="1"/>
    </row>
    <row r="75" spans="1:14">
      <c r="A75" s="1"/>
      <c r="B75" s="535"/>
      <c r="C75" s="517"/>
      <c r="D75" s="492"/>
      <c r="E75" s="126"/>
      <c r="F75" s="127"/>
      <c r="G75" s="128"/>
      <c r="H75" s="260"/>
      <c r="I75" s="248">
        <f t="shared" si="1"/>
        <v>0</v>
      </c>
      <c r="J75" s="1"/>
      <c r="K75" s="1"/>
      <c r="L75" s="1"/>
      <c r="M75" s="1"/>
      <c r="N75" s="1"/>
    </row>
    <row r="76" spans="1:14" ht="14.25" thickBot="1">
      <c r="A76" s="1"/>
      <c r="B76" s="535"/>
      <c r="C76" s="517"/>
      <c r="D76" s="492"/>
      <c r="E76" s="130"/>
      <c r="F76" s="131"/>
      <c r="G76" s="132"/>
      <c r="H76" s="261"/>
      <c r="I76" s="249">
        <f t="shared" si="1"/>
        <v>0</v>
      </c>
      <c r="J76" s="1"/>
      <c r="K76" s="1"/>
      <c r="L76" s="1"/>
      <c r="M76" s="1"/>
      <c r="N76" s="1"/>
    </row>
    <row r="77" spans="1:14" ht="15" thickTop="1" thickBot="1">
      <c r="A77" s="1"/>
      <c r="B77" s="535"/>
      <c r="C77" s="503"/>
      <c r="D77" s="493"/>
      <c r="E77" s="54"/>
      <c r="F77" s="55"/>
      <c r="G77" s="56"/>
      <c r="H77" s="262"/>
      <c r="I77" s="250">
        <f>SUM(I67:I76)</f>
        <v>990000</v>
      </c>
      <c r="J77" s="1"/>
      <c r="K77" s="1"/>
      <c r="L77" s="1"/>
      <c r="M77" s="1"/>
      <c r="N77" s="1"/>
    </row>
    <row r="78" spans="1:14">
      <c r="A78" s="1"/>
      <c r="B78" s="535"/>
      <c r="C78" s="502" t="s">
        <v>148</v>
      </c>
      <c r="D78" s="504">
        <f>SUM(I78:I87)</f>
        <v>400000</v>
      </c>
      <c r="E78" s="237"/>
      <c r="F78" s="238"/>
      <c r="G78" s="239"/>
      <c r="H78" s="264"/>
      <c r="I78" s="247">
        <f t="shared" ref="I78:I87" si="2">F78*G78</f>
        <v>0</v>
      </c>
      <c r="J78" s="1"/>
      <c r="K78" s="1"/>
      <c r="L78" s="1"/>
      <c r="M78" s="1"/>
      <c r="N78" s="1"/>
    </row>
    <row r="79" spans="1:14">
      <c r="A79" s="1"/>
      <c r="B79" s="535"/>
      <c r="C79" s="517"/>
      <c r="D79" s="492"/>
      <c r="E79" s="126" t="s">
        <v>180</v>
      </c>
      <c r="F79" s="127">
        <v>400000</v>
      </c>
      <c r="G79" s="128">
        <v>1</v>
      </c>
      <c r="H79" s="265"/>
      <c r="I79" s="248">
        <f t="shared" si="2"/>
        <v>400000</v>
      </c>
      <c r="J79" s="1"/>
      <c r="K79" s="1"/>
      <c r="L79" s="1"/>
      <c r="M79" s="1"/>
      <c r="N79" s="1"/>
    </row>
    <row r="80" spans="1:14">
      <c r="A80" s="1"/>
      <c r="B80" s="535"/>
      <c r="C80" s="517"/>
      <c r="D80" s="492"/>
      <c r="E80" s="126"/>
      <c r="F80" s="127"/>
      <c r="G80" s="128"/>
      <c r="H80" s="265"/>
      <c r="I80" s="248">
        <f t="shared" si="2"/>
        <v>0</v>
      </c>
      <c r="J80" s="1"/>
      <c r="K80" s="1"/>
      <c r="L80" s="1"/>
      <c r="M80" s="1"/>
      <c r="N80" s="1"/>
    </row>
    <row r="81" spans="1:14">
      <c r="A81" s="1"/>
      <c r="B81" s="535"/>
      <c r="C81" s="517"/>
      <c r="D81" s="492"/>
      <c r="E81" s="126"/>
      <c r="F81" s="127"/>
      <c r="G81" s="128"/>
      <c r="H81" s="265"/>
      <c r="I81" s="248">
        <f t="shared" si="2"/>
        <v>0</v>
      </c>
      <c r="J81" s="1"/>
      <c r="K81" s="1"/>
      <c r="L81" s="1"/>
      <c r="M81" s="1"/>
      <c r="N81" s="1"/>
    </row>
    <row r="82" spans="1:14">
      <c r="A82" s="1"/>
      <c r="B82" s="535"/>
      <c r="C82" s="517"/>
      <c r="D82" s="492"/>
      <c r="E82" s="126"/>
      <c r="F82" s="127"/>
      <c r="G82" s="128"/>
      <c r="H82" s="265"/>
      <c r="I82" s="248">
        <f t="shared" si="2"/>
        <v>0</v>
      </c>
      <c r="J82" s="1"/>
      <c r="K82" s="1"/>
      <c r="L82" s="1"/>
      <c r="M82" s="1"/>
      <c r="N82" s="1"/>
    </row>
    <row r="83" spans="1:14">
      <c r="A83" s="1"/>
      <c r="B83" s="535"/>
      <c r="C83" s="517"/>
      <c r="D83" s="492"/>
      <c r="E83" s="126"/>
      <c r="F83" s="127"/>
      <c r="G83" s="128"/>
      <c r="H83" s="260"/>
      <c r="I83" s="248">
        <f t="shared" si="2"/>
        <v>0</v>
      </c>
      <c r="J83" s="1"/>
      <c r="K83" s="1"/>
      <c r="L83" s="1"/>
      <c r="M83" s="1"/>
      <c r="N83" s="1"/>
    </row>
    <row r="84" spans="1:14">
      <c r="A84" s="1"/>
      <c r="B84" s="535"/>
      <c r="C84" s="517"/>
      <c r="D84" s="492"/>
      <c r="E84" s="126"/>
      <c r="F84" s="127"/>
      <c r="G84" s="128"/>
      <c r="H84" s="260"/>
      <c r="I84" s="248">
        <f t="shared" si="2"/>
        <v>0</v>
      </c>
      <c r="J84" s="1"/>
      <c r="K84" s="1"/>
      <c r="L84" s="1"/>
      <c r="M84" s="1"/>
      <c r="N84" s="1"/>
    </row>
    <row r="85" spans="1:14">
      <c r="A85" s="1"/>
      <c r="B85" s="535"/>
      <c r="C85" s="517"/>
      <c r="D85" s="492"/>
      <c r="E85" s="126"/>
      <c r="F85" s="127"/>
      <c r="G85" s="128"/>
      <c r="H85" s="260"/>
      <c r="I85" s="248">
        <f t="shared" si="2"/>
        <v>0</v>
      </c>
      <c r="J85" s="1"/>
      <c r="K85" s="1"/>
      <c r="L85" s="1"/>
      <c r="M85" s="1"/>
      <c r="N85" s="1"/>
    </row>
    <row r="86" spans="1:14">
      <c r="A86" s="1"/>
      <c r="B86" s="535"/>
      <c r="C86" s="517"/>
      <c r="D86" s="492"/>
      <c r="E86" s="126"/>
      <c r="F86" s="127"/>
      <c r="G86" s="128"/>
      <c r="H86" s="260"/>
      <c r="I86" s="248">
        <f t="shared" si="2"/>
        <v>0</v>
      </c>
      <c r="J86" s="1"/>
      <c r="K86" s="1"/>
      <c r="L86" s="1"/>
      <c r="M86" s="1"/>
      <c r="N86" s="1"/>
    </row>
    <row r="87" spans="1:14" ht="14.25" thickBot="1">
      <c r="A87" s="1"/>
      <c r="B87" s="535"/>
      <c r="C87" s="517"/>
      <c r="D87" s="492"/>
      <c r="E87" s="130"/>
      <c r="F87" s="131"/>
      <c r="G87" s="132"/>
      <c r="H87" s="261"/>
      <c r="I87" s="249">
        <f t="shared" si="2"/>
        <v>0</v>
      </c>
      <c r="J87" s="1"/>
      <c r="K87" s="1"/>
      <c r="L87" s="1"/>
      <c r="M87" s="1"/>
      <c r="N87" s="1"/>
    </row>
    <row r="88" spans="1:14" ht="15" thickTop="1" thickBot="1">
      <c r="A88" s="1"/>
      <c r="B88" s="535"/>
      <c r="C88" s="503"/>
      <c r="D88" s="493"/>
      <c r="E88" s="54"/>
      <c r="F88" s="55"/>
      <c r="G88" s="56"/>
      <c r="H88" s="262"/>
      <c r="I88" s="250">
        <f>SUM(I78:I87)</f>
        <v>400000</v>
      </c>
      <c r="J88" s="1"/>
      <c r="K88" s="1"/>
      <c r="L88" s="1"/>
      <c r="M88" s="1"/>
      <c r="N88" s="1"/>
    </row>
    <row r="89" spans="1:14">
      <c r="A89" s="1"/>
      <c r="B89" s="535"/>
      <c r="C89" s="502" t="s">
        <v>149</v>
      </c>
      <c r="D89" s="504">
        <f>SUM(I89:I94)</f>
        <v>0</v>
      </c>
      <c r="E89" s="124"/>
      <c r="F89" s="125"/>
      <c r="G89" s="241"/>
      <c r="H89" s="264"/>
      <c r="I89" s="247">
        <f t="shared" ref="I89:I94" si="3">F89*G89</f>
        <v>0</v>
      </c>
      <c r="J89" s="1"/>
      <c r="K89" s="1"/>
      <c r="L89" s="1"/>
      <c r="M89" s="1"/>
      <c r="N89" s="1"/>
    </row>
    <row r="90" spans="1:14">
      <c r="A90" s="1"/>
      <c r="B90" s="535"/>
      <c r="C90" s="517"/>
      <c r="D90" s="492"/>
      <c r="E90" s="126"/>
      <c r="F90" s="127"/>
      <c r="G90" s="128"/>
      <c r="H90" s="265"/>
      <c r="I90" s="248">
        <f t="shared" si="3"/>
        <v>0</v>
      </c>
      <c r="J90" s="1"/>
      <c r="K90" s="1"/>
      <c r="L90" s="1"/>
      <c r="M90" s="1"/>
      <c r="N90" s="1"/>
    </row>
    <row r="91" spans="1:14">
      <c r="A91" s="1"/>
      <c r="B91" s="535"/>
      <c r="C91" s="517"/>
      <c r="D91" s="492"/>
      <c r="E91" s="126"/>
      <c r="F91" s="127"/>
      <c r="G91" s="128"/>
      <c r="H91" s="265"/>
      <c r="I91" s="248">
        <f t="shared" si="3"/>
        <v>0</v>
      </c>
      <c r="J91" s="1"/>
      <c r="K91" s="1"/>
      <c r="L91" s="1"/>
      <c r="M91" s="1"/>
      <c r="N91" s="1"/>
    </row>
    <row r="92" spans="1:14">
      <c r="A92" s="1"/>
      <c r="B92" s="535"/>
      <c r="C92" s="517"/>
      <c r="D92" s="492"/>
      <c r="E92" s="126"/>
      <c r="F92" s="127"/>
      <c r="G92" s="128"/>
      <c r="H92" s="265"/>
      <c r="I92" s="248">
        <f t="shared" si="3"/>
        <v>0</v>
      </c>
      <c r="J92" s="1"/>
      <c r="K92" s="1"/>
      <c r="L92" s="1"/>
      <c r="M92" s="1"/>
      <c r="N92" s="1"/>
    </row>
    <row r="93" spans="1:14">
      <c r="A93" s="1"/>
      <c r="B93" s="535"/>
      <c r="C93" s="517"/>
      <c r="D93" s="492"/>
      <c r="E93" s="126"/>
      <c r="F93" s="127"/>
      <c r="G93" s="128"/>
      <c r="H93" s="265"/>
      <c r="I93" s="248">
        <f t="shared" si="3"/>
        <v>0</v>
      </c>
      <c r="J93" s="1"/>
      <c r="K93" s="1"/>
      <c r="L93" s="1"/>
      <c r="M93" s="1"/>
      <c r="N93" s="1"/>
    </row>
    <row r="94" spans="1:14" ht="14.25" thickBot="1">
      <c r="A94" s="1"/>
      <c r="B94" s="535"/>
      <c r="C94" s="517"/>
      <c r="D94" s="492"/>
      <c r="E94" s="130"/>
      <c r="F94" s="131"/>
      <c r="G94" s="132"/>
      <c r="H94" s="261"/>
      <c r="I94" s="249">
        <f t="shared" si="3"/>
        <v>0</v>
      </c>
      <c r="J94" s="1"/>
      <c r="K94" s="1"/>
      <c r="L94" s="1"/>
      <c r="M94" s="1"/>
      <c r="N94" s="1"/>
    </row>
    <row r="95" spans="1:14" ht="15" thickTop="1" thickBot="1">
      <c r="A95" s="1"/>
      <c r="B95" s="535"/>
      <c r="C95" s="503"/>
      <c r="D95" s="493"/>
      <c r="E95" s="54"/>
      <c r="F95" s="243"/>
      <c r="G95" s="56"/>
      <c r="H95" s="266"/>
      <c r="I95" s="250">
        <f>SUM(I89:I94)</f>
        <v>0</v>
      </c>
      <c r="J95" s="1"/>
      <c r="K95" s="1"/>
      <c r="L95" s="1"/>
      <c r="M95" s="1"/>
      <c r="N95" s="1"/>
    </row>
    <row r="96" spans="1:14">
      <c r="A96" s="1"/>
      <c r="B96" s="535"/>
      <c r="C96" s="502" t="s">
        <v>150</v>
      </c>
      <c r="D96" s="504">
        <f>SUM(I96:I105)</f>
        <v>705300</v>
      </c>
      <c r="E96" s="139" t="s">
        <v>139</v>
      </c>
      <c r="F96" s="142"/>
      <c r="G96" s="148"/>
      <c r="H96" s="267"/>
      <c r="I96" s="247">
        <f t="shared" ref="I96:I99" si="4">F96*G96</f>
        <v>0</v>
      </c>
      <c r="J96" s="1"/>
      <c r="K96" s="1"/>
      <c r="L96" s="1"/>
      <c r="M96" s="1"/>
      <c r="N96" s="1"/>
    </row>
    <row r="97" spans="1:14">
      <c r="A97" s="1"/>
      <c r="B97" s="535"/>
      <c r="C97" s="517"/>
      <c r="D97" s="492"/>
      <c r="E97" s="126" t="s">
        <v>181</v>
      </c>
      <c r="F97" s="127">
        <v>100000</v>
      </c>
      <c r="G97" s="128">
        <v>2</v>
      </c>
      <c r="H97" s="268"/>
      <c r="I97" s="248">
        <f t="shared" si="4"/>
        <v>200000</v>
      </c>
      <c r="J97" s="1"/>
      <c r="K97" s="1"/>
      <c r="L97" s="1"/>
      <c r="M97" s="1"/>
      <c r="N97" s="1"/>
    </row>
    <row r="98" spans="1:14">
      <c r="A98" s="1"/>
      <c r="B98" s="535"/>
      <c r="C98" s="517"/>
      <c r="D98" s="492"/>
      <c r="E98" s="126" t="s">
        <v>182</v>
      </c>
      <c r="F98" s="127">
        <v>100000</v>
      </c>
      <c r="G98" s="128">
        <v>1</v>
      </c>
      <c r="H98" s="268"/>
      <c r="I98" s="248">
        <f t="shared" si="4"/>
        <v>100000</v>
      </c>
      <c r="J98" s="1"/>
      <c r="K98" s="1"/>
      <c r="L98" s="1"/>
      <c r="M98" s="1"/>
      <c r="N98" s="1"/>
    </row>
    <row r="99" spans="1:14">
      <c r="A99" s="1"/>
      <c r="B99" s="535"/>
      <c r="C99" s="517"/>
      <c r="D99" s="492"/>
      <c r="E99" s="126"/>
      <c r="F99" s="127"/>
      <c r="G99" s="128"/>
      <c r="H99" s="268"/>
      <c r="I99" s="248">
        <f t="shared" si="4"/>
        <v>0</v>
      </c>
      <c r="J99" s="1"/>
      <c r="K99" s="1"/>
      <c r="L99" s="1"/>
      <c r="M99" s="1"/>
      <c r="N99" s="1"/>
    </row>
    <row r="100" spans="1:14">
      <c r="A100" s="1"/>
      <c r="B100" s="535"/>
      <c r="C100" s="517"/>
      <c r="D100" s="492"/>
      <c r="E100" s="140"/>
      <c r="F100" s="143"/>
      <c r="G100" s="149"/>
      <c r="H100" s="269"/>
      <c r="I100" s="251">
        <f>F100*G100</f>
        <v>0</v>
      </c>
      <c r="J100" s="1"/>
      <c r="K100" s="1"/>
      <c r="L100" s="1"/>
      <c r="M100" s="1"/>
      <c r="N100" s="1"/>
    </row>
    <row r="101" spans="1:14">
      <c r="A101" s="1"/>
      <c r="B101" s="535"/>
      <c r="C101" s="517"/>
      <c r="D101" s="492"/>
      <c r="E101" s="141" t="s">
        <v>159</v>
      </c>
      <c r="F101" s="144"/>
      <c r="G101" s="150"/>
      <c r="H101" s="145"/>
      <c r="I101" s="252">
        <f>F101*G101*H101</f>
        <v>0</v>
      </c>
      <c r="J101" s="1"/>
      <c r="K101" s="1"/>
      <c r="L101" s="1"/>
      <c r="M101" s="1"/>
      <c r="N101" s="1"/>
    </row>
    <row r="102" spans="1:14">
      <c r="A102" s="1"/>
      <c r="B102" s="535"/>
      <c r="C102" s="517"/>
      <c r="D102" s="492"/>
      <c r="E102" s="126" t="s">
        <v>183</v>
      </c>
      <c r="F102" s="127">
        <v>19300</v>
      </c>
      <c r="G102" s="128">
        <v>2</v>
      </c>
      <c r="H102" s="146">
        <v>7</v>
      </c>
      <c r="I102" s="248">
        <f>F102*G102*H102</f>
        <v>270200</v>
      </c>
      <c r="J102" s="1"/>
      <c r="K102" s="1"/>
      <c r="L102" s="1"/>
      <c r="M102" s="1"/>
      <c r="N102" s="1"/>
    </row>
    <row r="103" spans="1:14">
      <c r="A103" s="1"/>
      <c r="B103" s="535"/>
      <c r="C103" s="517"/>
      <c r="D103" s="492"/>
      <c r="E103" s="126" t="s">
        <v>184</v>
      </c>
      <c r="F103" s="127">
        <v>19300</v>
      </c>
      <c r="G103" s="128">
        <v>1</v>
      </c>
      <c r="H103" s="146">
        <v>7</v>
      </c>
      <c r="I103" s="248">
        <f>F103*G103*H103</f>
        <v>135100</v>
      </c>
      <c r="J103" s="1"/>
      <c r="K103" s="1"/>
      <c r="L103" s="1"/>
      <c r="M103" s="1"/>
      <c r="N103" s="1"/>
    </row>
    <row r="104" spans="1:14">
      <c r="A104" s="1"/>
      <c r="B104" s="535"/>
      <c r="C104" s="517"/>
      <c r="D104" s="492"/>
      <c r="E104" s="126"/>
      <c r="F104" s="127"/>
      <c r="G104" s="128"/>
      <c r="H104" s="146"/>
      <c r="I104" s="248">
        <f>F104*G104*H104</f>
        <v>0</v>
      </c>
      <c r="J104" s="1"/>
      <c r="K104" s="1"/>
      <c r="L104" s="1"/>
      <c r="M104" s="1"/>
      <c r="N104" s="1"/>
    </row>
    <row r="105" spans="1:14" ht="14.25" thickBot="1">
      <c r="A105" s="1"/>
      <c r="B105" s="535"/>
      <c r="C105" s="517"/>
      <c r="D105" s="492"/>
      <c r="E105" s="130"/>
      <c r="F105" s="131"/>
      <c r="G105" s="132"/>
      <c r="H105" s="147"/>
      <c r="I105" s="249">
        <f>F105*G105*H105</f>
        <v>0</v>
      </c>
      <c r="J105" s="1"/>
      <c r="K105" s="1"/>
      <c r="L105" s="1"/>
      <c r="M105" s="1"/>
      <c r="N105" s="1"/>
    </row>
    <row r="106" spans="1:14" ht="15" thickTop="1" thickBot="1">
      <c r="A106" s="1"/>
      <c r="B106" s="535"/>
      <c r="C106" s="503"/>
      <c r="D106" s="493"/>
      <c r="E106" s="54"/>
      <c r="F106" s="243"/>
      <c r="G106" s="56"/>
      <c r="H106" s="266"/>
      <c r="I106" s="250">
        <f>SUM(I96:I105)</f>
        <v>705300</v>
      </c>
      <c r="J106" s="1"/>
      <c r="K106" s="1"/>
      <c r="L106" s="1"/>
      <c r="M106" s="1"/>
      <c r="N106" s="1"/>
    </row>
    <row r="107" spans="1:14" ht="13.5" customHeight="1">
      <c r="A107" s="1"/>
      <c r="B107" s="535"/>
      <c r="C107" s="502" t="s">
        <v>151</v>
      </c>
      <c r="D107" s="504">
        <f>SUM(I107:I112)</f>
        <v>688900</v>
      </c>
      <c r="E107" s="244"/>
      <c r="F107" s="245"/>
      <c r="G107" s="246"/>
      <c r="H107" s="270"/>
      <c r="I107" s="253">
        <f t="shared" ref="I107:I112" si="5">F107*G107</f>
        <v>0</v>
      </c>
      <c r="J107" s="1"/>
      <c r="K107" s="1"/>
      <c r="L107" s="1"/>
      <c r="M107" s="1"/>
      <c r="N107" s="1"/>
    </row>
    <row r="108" spans="1:14">
      <c r="A108" s="1"/>
      <c r="B108" s="535"/>
      <c r="C108" s="517"/>
      <c r="D108" s="492"/>
      <c r="E108" s="237" t="s">
        <v>185</v>
      </c>
      <c r="F108" s="238">
        <v>200000</v>
      </c>
      <c r="G108" s="239">
        <v>3</v>
      </c>
      <c r="H108" s="271"/>
      <c r="I108" s="252">
        <f t="shared" si="5"/>
        <v>600000</v>
      </c>
      <c r="J108" s="1"/>
      <c r="K108" s="1"/>
      <c r="L108" s="1"/>
      <c r="M108" s="1"/>
      <c r="N108" s="1"/>
    </row>
    <row r="109" spans="1:14">
      <c r="A109" s="1"/>
      <c r="B109" s="535"/>
      <c r="C109" s="517"/>
      <c r="D109" s="492"/>
      <c r="E109" s="126" t="s">
        <v>185</v>
      </c>
      <c r="F109" s="127">
        <v>88900</v>
      </c>
      <c r="G109" s="128">
        <v>1</v>
      </c>
      <c r="H109" s="265"/>
      <c r="I109" s="248">
        <f t="shared" si="5"/>
        <v>88900</v>
      </c>
      <c r="J109" s="1"/>
      <c r="K109" s="1"/>
      <c r="L109" s="1"/>
      <c r="M109" s="1"/>
      <c r="N109" s="1"/>
    </row>
    <row r="110" spans="1:14">
      <c r="A110" s="1"/>
      <c r="B110" s="535"/>
      <c r="C110" s="517"/>
      <c r="D110" s="492"/>
      <c r="E110" s="126"/>
      <c r="F110" s="127"/>
      <c r="G110" s="128"/>
      <c r="H110" s="265"/>
      <c r="I110" s="248">
        <f t="shared" si="5"/>
        <v>0</v>
      </c>
      <c r="J110" s="1"/>
      <c r="K110" s="1"/>
      <c r="L110" s="1"/>
      <c r="M110" s="1"/>
      <c r="N110" s="1"/>
    </row>
    <row r="111" spans="1:14">
      <c r="A111" s="1"/>
      <c r="B111" s="535"/>
      <c r="C111" s="517"/>
      <c r="D111" s="492"/>
      <c r="E111" s="126"/>
      <c r="F111" s="127"/>
      <c r="G111" s="128"/>
      <c r="H111" s="265"/>
      <c r="I111" s="248">
        <f t="shared" si="5"/>
        <v>0</v>
      </c>
      <c r="J111" s="1"/>
      <c r="K111" s="1"/>
      <c r="L111" s="1"/>
      <c r="M111" s="1"/>
      <c r="N111" s="1"/>
    </row>
    <row r="112" spans="1:14" ht="14.25" thickBot="1">
      <c r="A112" s="1"/>
      <c r="B112" s="535"/>
      <c r="C112" s="517"/>
      <c r="D112" s="492"/>
      <c r="E112" s="130"/>
      <c r="F112" s="131"/>
      <c r="G112" s="132"/>
      <c r="H112" s="261"/>
      <c r="I112" s="249">
        <f t="shared" si="5"/>
        <v>0</v>
      </c>
      <c r="J112" s="1"/>
      <c r="K112" s="1"/>
      <c r="L112" s="1"/>
      <c r="M112" s="1"/>
      <c r="N112" s="1"/>
    </row>
    <row r="113" spans="1:14" ht="15" thickTop="1" thickBot="1">
      <c r="A113" s="1"/>
      <c r="B113" s="535"/>
      <c r="C113" s="503"/>
      <c r="D113" s="493"/>
      <c r="E113" s="54"/>
      <c r="F113" s="55"/>
      <c r="G113" s="56"/>
      <c r="H113" s="262"/>
      <c r="I113" s="250">
        <f>SUM(I107:I112)</f>
        <v>688900</v>
      </c>
      <c r="J113" s="1"/>
      <c r="K113" s="1"/>
      <c r="L113" s="1"/>
      <c r="M113" s="1"/>
      <c r="N113" s="1"/>
    </row>
    <row r="114" spans="1:14">
      <c r="A114" s="1"/>
      <c r="B114" s="535"/>
      <c r="C114" s="502" t="s">
        <v>152</v>
      </c>
      <c r="D114" s="504">
        <f>SUM(I114:I119)</f>
        <v>50000</v>
      </c>
      <c r="E114" s="124"/>
      <c r="F114" s="125"/>
      <c r="G114" s="241"/>
      <c r="H114" s="264"/>
      <c r="I114" s="247">
        <f t="shared" ref="I114:I119" si="6">F114*G114</f>
        <v>0</v>
      </c>
      <c r="J114" s="1"/>
      <c r="K114" s="1"/>
      <c r="L114" s="1"/>
      <c r="M114" s="1"/>
      <c r="N114" s="1"/>
    </row>
    <row r="115" spans="1:14">
      <c r="A115" s="1"/>
      <c r="B115" s="535"/>
      <c r="C115" s="517"/>
      <c r="D115" s="492"/>
      <c r="E115" s="126" t="s">
        <v>186</v>
      </c>
      <c r="F115" s="127">
        <v>50000</v>
      </c>
      <c r="G115" s="128">
        <v>1</v>
      </c>
      <c r="H115" s="265"/>
      <c r="I115" s="248">
        <f t="shared" si="6"/>
        <v>50000</v>
      </c>
      <c r="J115" s="1"/>
      <c r="K115" s="1"/>
      <c r="L115" s="1"/>
      <c r="M115" s="1"/>
      <c r="N115" s="1"/>
    </row>
    <row r="116" spans="1:14">
      <c r="A116" s="1"/>
      <c r="B116" s="535"/>
      <c r="C116" s="517"/>
      <c r="D116" s="492"/>
      <c r="E116" s="126"/>
      <c r="F116" s="127"/>
      <c r="G116" s="128"/>
      <c r="H116" s="265"/>
      <c r="I116" s="248">
        <f t="shared" si="6"/>
        <v>0</v>
      </c>
      <c r="J116" s="1"/>
      <c r="K116" s="1"/>
      <c r="L116" s="1"/>
      <c r="M116" s="1"/>
      <c r="N116" s="1"/>
    </row>
    <row r="117" spans="1:14">
      <c r="A117" s="1"/>
      <c r="B117" s="535"/>
      <c r="C117" s="517"/>
      <c r="D117" s="492"/>
      <c r="E117" s="126"/>
      <c r="F117" s="127"/>
      <c r="G117" s="128"/>
      <c r="H117" s="265"/>
      <c r="I117" s="248">
        <f t="shared" si="6"/>
        <v>0</v>
      </c>
      <c r="J117" s="1"/>
      <c r="K117" s="1"/>
      <c r="L117" s="1"/>
      <c r="M117" s="1"/>
      <c r="N117" s="1"/>
    </row>
    <row r="118" spans="1:14">
      <c r="A118" s="1"/>
      <c r="B118" s="535"/>
      <c r="C118" s="517"/>
      <c r="D118" s="492"/>
      <c r="E118" s="126"/>
      <c r="F118" s="127"/>
      <c r="G118" s="128"/>
      <c r="H118" s="265"/>
      <c r="I118" s="248">
        <f t="shared" si="6"/>
        <v>0</v>
      </c>
      <c r="J118" s="1"/>
      <c r="K118" s="1"/>
      <c r="L118" s="1"/>
      <c r="M118" s="1"/>
      <c r="N118" s="1"/>
    </row>
    <row r="119" spans="1:14" ht="14.25" thickBot="1">
      <c r="A119" s="1"/>
      <c r="B119" s="535"/>
      <c r="C119" s="517"/>
      <c r="D119" s="492"/>
      <c r="E119" s="130"/>
      <c r="F119" s="131"/>
      <c r="G119" s="132"/>
      <c r="H119" s="261"/>
      <c r="I119" s="249">
        <f t="shared" si="6"/>
        <v>0</v>
      </c>
      <c r="J119" s="1"/>
      <c r="K119" s="1"/>
      <c r="L119" s="1"/>
      <c r="M119" s="1"/>
      <c r="N119" s="1"/>
    </row>
    <row r="120" spans="1:14" ht="15" thickTop="1" thickBot="1">
      <c r="A120" s="1"/>
      <c r="B120" s="535"/>
      <c r="C120" s="503"/>
      <c r="D120" s="493"/>
      <c r="E120" s="54"/>
      <c r="F120" s="55"/>
      <c r="G120" s="56"/>
      <c r="H120" s="262"/>
      <c r="I120" s="250">
        <f>SUM(I114:I119)</f>
        <v>50000</v>
      </c>
      <c r="J120" s="1"/>
      <c r="K120" s="1"/>
      <c r="L120" s="1"/>
      <c r="M120" s="1"/>
      <c r="N120" s="1"/>
    </row>
    <row r="121" spans="1:14">
      <c r="A121" s="1"/>
      <c r="B121" s="535"/>
      <c r="C121" s="502" t="s">
        <v>153</v>
      </c>
      <c r="D121" s="504">
        <f>SUM(I121:I126)</f>
        <v>0</v>
      </c>
      <c r="E121" s="124"/>
      <c r="F121" s="125"/>
      <c r="G121" s="241"/>
      <c r="H121" s="264"/>
      <c r="I121" s="247">
        <f t="shared" ref="I121:I126" si="7">F121*G121</f>
        <v>0</v>
      </c>
      <c r="J121" s="1"/>
      <c r="K121" s="1"/>
      <c r="L121" s="1"/>
      <c r="M121" s="1"/>
      <c r="N121" s="1"/>
    </row>
    <row r="122" spans="1:14">
      <c r="A122" s="1"/>
      <c r="B122" s="535"/>
      <c r="C122" s="517"/>
      <c r="D122" s="492"/>
      <c r="E122" s="126"/>
      <c r="F122" s="127"/>
      <c r="G122" s="128"/>
      <c r="H122" s="265"/>
      <c r="I122" s="248">
        <f t="shared" si="7"/>
        <v>0</v>
      </c>
      <c r="J122" s="1"/>
      <c r="K122" s="1"/>
      <c r="L122" s="1"/>
      <c r="M122" s="1"/>
      <c r="N122" s="1"/>
    </row>
    <row r="123" spans="1:14">
      <c r="A123" s="1"/>
      <c r="B123" s="535"/>
      <c r="C123" s="517"/>
      <c r="D123" s="492"/>
      <c r="E123" s="126"/>
      <c r="F123" s="127"/>
      <c r="G123" s="128"/>
      <c r="H123" s="265"/>
      <c r="I123" s="248">
        <f t="shared" si="7"/>
        <v>0</v>
      </c>
      <c r="J123" s="1"/>
      <c r="K123" s="1"/>
      <c r="L123" s="1"/>
      <c r="M123" s="1"/>
      <c r="N123" s="1"/>
    </row>
    <row r="124" spans="1:14">
      <c r="A124" s="1"/>
      <c r="B124" s="535"/>
      <c r="C124" s="517"/>
      <c r="D124" s="492"/>
      <c r="E124" s="126"/>
      <c r="F124" s="127"/>
      <c r="G124" s="128"/>
      <c r="H124" s="265"/>
      <c r="I124" s="248">
        <f t="shared" si="7"/>
        <v>0</v>
      </c>
      <c r="J124" s="1"/>
      <c r="K124" s="1"/>
      <c r="L124" s="1"/>
      <c r="M124" s="1"/>
      <c r="N124" s="1"/>
    </row>
    <row r="125" spans="1:14">
      <c r="A125" s="1"/>
      <c r="B125" s="535"/>
      <c r="C125" s="517"/>
      <c r="D125" s="492"/>
      <c r="E125" s="126"/>
      <c r="F125" s="127"/>
      <c r="G125" s="128"/>
      <c r="H125" s="265"/>
      <c r="I125" s="248">
        <f t="shared" si="7"/>
        <v>0</v>
      </c>
      <c r="J125" s="1"/>
      <c r="K125" s="1"/>
      <c r="L125" s="1"/>
      <c r="M125" s="1"/>
      <c r="N125" s="1"/>
    </row>
    <row r="126" spans="1:14" ht="14.25" thickBot="1">
      <c r="A126" s="1"/>
      <c r="B126" s="535"/>
      <c r="C126" s="517"/>
      <c r="D126" s="492"/>
      <c r="E126" s="130"/>
      <c r="F126" s="131"/>
      <c r="G126" s="132"/>
      <c r="H126" s="261"/>
      <c r="I126" s="249">
        <f t="shared" si="7"/>
        <v>0</v>
      </c>
      <c r="J126" s="1"/>
      <c r="K126" s="1"/>
      <c r="L126" s="1"/>
      <c r="M126" s="1"/>
      <c r="N126" s="1"/>
    </row>
    <row r="127" spans="1:14" ht="15" thickTop="1" thickBot="1">
      <c r="A127" s="1"/>
      <c r="B127" s="535"/>
      <c r="C127" s="503"/>
      <c r="D127" s="493"/>
      <c r="E127" s="54"/>
      <c r="F127" s="55"/>
      <c r="G127" s="56"/>
      <c r="H127" s="262"/>
      <c r="I127" s="250">
        <f>SUM(I121:I126)</f>
        <v>0</v>
      </c>
      <c r="J127" s="1"/>
      <c r="K127" s="1"/>
      <c r="L127" s="1"/>
      <c r="M127" s="1"/>
      <c r="N127" s="1"/>
    </row>
    <row r="128" spans="1:14">
      <c r="A128" s="1"/>
      <c r="B128" s="535"/>
      <c r="C128" s="502" t="s">
        <v>154</v>
      </c>
      <c r="D128" s="504">
        <f>SUM(I128:I133)</f>
        <v>0</v>
      </c>
      <c r="E128" s="124"/>
      <c r="F128" s="125"/>
      <c r="G128" s="241"/>
      <c r="H128" s="264"/>
      <c r="I128" s="247">
        <f t="shared" ref="I128:I133" si="8">F128*G128</f>
        <v>0</v>
      </c>
      <c r="J128" s="1"/>
      <c r="K128" s="1"/>
      <c r="L128" s="1"/>
      <c r="M128" s="1"/>
      <c r="N128" s="1"/>
    </row>
    <row r="129" spans="1:14">
      <c r="A129" s="1"/>
      <c r="B129" s="535"/>
      <c r="C129" s="517"/>
      <c r="D129" s="492"/>
      <c r="E129" s="126"/>
      <c r="F129" s="127"/>
      <c r="G129" s="128"/>
      <c r="H129" s="265"/>
      <c r="I129" s="248">
        <f t="shared" si="8"/>
        <v>0</v>
      </c>
      <c r="J129" s="1"/>
      <c r="K129" s="1"/>
      <c r="L129" s="1"/>
      <c r="M129" s="1"/>
      <c r="N129" s="1"/>
    </row>
    <row r="130" spans="1:14">
      <c r="A130" s="1"/>
      <c r="B130" s="535"/>
      <c r="C130" s="517"/>
      <c r="D130" s="492"/>
      <c r="E130" s="126"/>
      <c r="F130" s="127"/>
      <c r="G130" s="128"/>
      <c r="H130" s="265"/>
      <c r="I130" s="248">
        <f t="shared" si="8"/>
        <v>0</v>
      </c>
      <c r="J130" s="1"/>
      <c r="K130" s="1"/>
      <c r="L130" s="1"/>
      <c r="M130" s="1"/>
      <c r="N130" s="1"/>
    </row>
    <row r="131" spans="1:14">
      <c r="A131" s="1"/>
      <c r="B131" s="535"/>
      <c r="C131" s="517"/>
      <c r="D131" s="492"/>
      <c r="E131" s="126"/>
      <c r="F131" s="127"/>
      <c r="G131" s="128"/>
      <c r="H131" s="265"/>
      <c r="I131" s="248">
        <f t="shared" si="8"/>
        <v>0</v>
      </c>
      <c r="J131" s="1"/>
      <c r="K131" s="1"/>
      <c r="L131" s="1"/>
      <c r="M131" s="1"/>
      <c r="N131" s="1"/>
    </row>
    <row r="132" spans="1:14">
      <c r="A132" s="1"/>
      <c r="B132" s="535"/>
      <c r="C132" s="517"/>
      <c r="D132" s="492"/>
      <c r="E132" s="126"/>
      <c r="F132" s="127"/>
      <c r="G132" s="128"/>
      <c r="H132" s="265"/>
      <c r="I132" s="248">
        <f t="shared" si="8"/>
        <v>0</v>
      </c>
      <c r="J132" s="1"/>
      <c r="K132" s="1"/>
      <c r="L132" s="1"/>
      <c r="M132" s="1"/>
      <c r="N132" s="1"/>
    </row>
    <row r="133" spans="1:14" ht="14.25" thickBot="1">
      <c r="A133" s="1"/>
      <c r="B133" s="535"/>
      <c r="C133" s="517"/>
      <c r="D133" s="492"/>
      <c r="E133" s="130"/>
      <c r="F133" s="131"/>
      <c r="G133" s="132"/>
      <c r="H133" s="261"/>
      <c r="I133" s="249">
        <f t="shared" si="8"/>
        <v>0</v>
      </c>
      <c r="J133" s="1"/>
      <c r="K133" s="1"/>
      <c r="L133" s="1"/>
      <c r="M133" s="1"/>
      <c r="N133" s="1"/>
    </row>
    <row r="134" spans="1:14" ht="15" thickTop="1" thickBot="1">
      <c r="A134" s="1"/>
      <c r="B134" s="535"/>
      <c r="C134" s="503"/>
      <c r="D134" s="493"/>
      <c r="E134" s="54"/>
      <c r="F134" s="55"/>
      <c r="G134" s="56"/>
      <c r="H134" s="262"/>
      <c r="I134" s="250">
        <f>SUM(I128:I133)</f>
        <v>0</v>
      </c>
      <c r="J134" s="1"/>
      <c r="K134" s="1"/>
      <c r="L134" s="1"/>
      <c r="M134" s="1"/>
      <c r="N134" s="1"/>
    </row>
    <row r="135" spans="1:14">
      <c r="A135" s="1"/>
      <c r="B135" s="535"/>
      <c r="C135" s="502" t="s">
        <v>155</v>
      </c>
      <c r="D135" s="504">
        <f>SUM(I135:I140)</f>
        <v>0</v>
      </c>
      <c r="E135" s="124"/>
      <c r="F135" s="125"/>
      <c r="G135" s="241"/>
      <c r="H135" s="264"/>
      <c r="I135" s="247">
        <f t="shared" ref="I135:I140" si="9">F135*G135</f>
        <v>0</v>
      </c>
      <c r="J135" s="1"/>
      <c r="K135" s="1"/>
      <c r="L135" s="1"/>
      <c r="M135" s="1"/>
      <c r="N135" s="1"/>
    </row>
    <row r="136" spans="1:14">
      <c r="A136" s="1"/>
      <c r="B136" s="535"/>
      <c r="C136" s="517"/>
      <c r="D136" s="492"/>
      <c r="E136" s="126"/>
      <c r="F136" s="127"/>
      <c r="G136" s="128"/>
      <c r="H136" s="265"/>
      <c r="I136" s="248">
        <f t="shared" si="9"/>
        <v>0</v>
      </c>
      <c r="J136" s="1"/>
      <c r="K136" s="1"/>
      <c r="L136" s="1"/>
      <c r="M136" s="1"/>
      <c r="N136" s="1"/>
    </row>
    <row r="137" spans="1:14">
      <c r="A137" s="1"/>
      <c r="B137" s="535"/>
      <c r="C137" s="517"/>
      <c r="D137" s="492"/>
      <c r="E137" s="126"/>
      <c r="F137" s="127"/>
      <c r="G137" s="128"/>
      <c r="H137" s="265"/>
      <c r="I137" s="248">
        <f t="shared" si="9"/>
        <v>0</v>
      </c>
      <c r="J137" s="1"/>
      <c r="K137" s="1"/>
      <c r="L137" s="1"/>
      <c r="M137" s="1"/>
      <c r="N137" s="1"/>
    </row>
    <row r="138" spans="1:14">
      <c r="A138" s="1"/>
      <c r="B138" s="535"/>
      <c r="C138" s="517"/>
      <c r="D138" s="492"/>
      <c r="E138" s="126"/>
      <c r="F138" s="127"/>
      <c r="G138" s="128"/>
      <c r="H138" s="265"/>
      <c r="I138" s="248">
        <f t="shared" si="9"/>
        <v>0</v>
      </c>
      <c r="J138" s="1"/>
      <c r="K138" s="1"/>
      <c r="L138" s="1"/>
      <c r="M138" s="1"/>
      <c r="N138" s="1"/>
    </row>
    <row r="139" spans="1:14">
      <c r="A139" s="1"/>
      <c r="B139" s="535"/>
      <c r="C139" s="517"/>
      <c r="D139" s="492"/>
      <c r="E139" s="126"/>
      <c r="F139" s="127"/>
      <c r="G139" s="128"/>
      <c r="H139" s="265"/>
      <c r="I139" s="248">
        <f t="shared" si="9"/>
        <v>0</v>
      </c>
      <c r="J139" s="1"/>
      <c r="K139" s="1"/>
      <c r="L139" s="1"/>
      <c r="M139" s="1"/>
      <c r="N139" s="1"/>
    </row>
    <row r="140" spans="1:14" ht="14.25" thickBot="1">
      <c r="A140" s="1"/>
      <c r="B140" s="535"/>
      <c r="C140" s="517"/>
      <c r="D140" s="492"/>
      <c r="E140" s="130"/>
      <c r="F140" s="131"/>
      <c r="G140" s="132"/>
      <c r="H140" s="261"/>
      <c r="I140" s="249">
        <f t="shared" si="9"/>
        <v>0</v>
      </c>
      <c r="J140" s="1"/>
      <c r="K140" s="1"/>
      <c r="L140" s="1"/>
      <c r="M140" s="1"/>
      <c r="N140" s="1"/>
    </row>
    <row r="141" spans="1:14" ht="15" thickTop="1" thickBot="1">
      <c r="A141" s="1"/>
      <c r="B141" s="535"/>
      <c r="C141" s="503"/>
      <c r="D141" s="493"/>
      <c r="E141" s="54"/>
      <c r="F141" s="55"/>
      <c r="G141" s="56"/>
      <c r="H141" s="262"/>
      <c r="I141" s="250">
        <f>SUM(I135:I140)</f>
        <v>0</v>
      </c>
      <c r="J141" s="1"/>
      <c r="K141" s="1"/>
      <c r="L141" s="1"/>
      <c r="M141" s="1"/>
      <c r="N141" s="1"/>
    </row>
    <row r="142" spans="1:14">
      <c r="A142" s="1"/>
      <c r="B142" s="535"/>
      <c r="C142" s="502" t="s">
        <v>156</v>
      </c>
      <c r="D142" s="504">
        <f>SUM(I142:I147)</f>
        <v>0</v>
      </c>
      <c r="E142" s="124"/>
      <c r="F142" s="238"/>
      <c r="G142" s="239"/>
      <c r="H142" s="264"/>
      <c r="I142" s="247">
        <f t="shared" ref="I142:I147" si="10">F142*G142</f>
        <v>0</v>
      </c>
      <c r="J142" s="1"/>
      <c r="K142" s="1"/>
      <c r="L142" s="1"/>
      <c r="M142" s="1"/>
      <c r="N142" s="1"/>
    </row>
    <row r="143" spans="1:14">
      <c r="A143" s="1"/>
      <c r="B143" s="535"/>
      <c r="C143" s="517"/>
      <c r="D143" s="492"/>
      <c r="E143" s="126"/>
      <c r="F143" s="127"/>
      <c r="G143" s="128"/>
      <c r="H143" s="265"/>
      <c r="I143" s="248">
        <f t="shared" si="10"/>
        <v>0</v>
      </c>
      <c r="J143" s="1"/>
      <c r="K143" s="1"/>
      <c r="L143" s="1"/>
      <c r="M143" s="1"/>
      <c r="N143" s="1"/>
    </row>
    <row r="144" spans="1:14">
      <c r="A144" s="1"/>
      <c r="B144" s="535"/>
      <c r="C144" s="517"/>
      <c r="D144" s="492"/>
      <c r="E144" s="126"/>
      <c r="F144" s="127"/>
      <c r="G144" s="128"/>
      <c r="H144" s="265"/>
      <c r="I144" s="248">
        <f t="shared" si="10"/>
        <v>0</v>
      </c>
      <c r="J144" s="1"/>
      <c r="K144" s="1"/>
      <c r="L144" s="1"/>
      <c r="M144" s="1"/>
      <c r="N144" s="1"/>
    </row>
    <row r="145" spans="1:14">
      <c r="A145" s="1"/>
      <c r="B145" s="535"/>
      <c r="C145" s="517"/>
      <c r="D145" s="492"/>
      <c r="E145" s="126"/>
      <c r="F145" s="127"/>
      <c r="G145" s="128"/>
      <c r="H145" s="265"/>
      <c r="I145" s="248">
        <f t="shared" si="10"/>
        <v>0</v>
      </c>
      <c r="J145" s="1"/>
      <c r="K145" s="1"/>
      <c r="L145" s="1"/>
      <c r="M145" s="1"/>
      <c r="N145" s="1"/>
    </row>
    <row r="146" spans="1:14">
      <c r="A146" s="1"/>
      <c r="B146" s="535"/>
      <c r="C146" s="517"/>
      <c r="D146" s="492"/>
      <c r="E146" s="126"/>
      <c r="F146" s="127"/>
      <c r="G146" s="128"/>
      <c r="H146" s="265"/>
      <c r="I146" s="248">
        <f t="shared" si="10"/>
        <v>0</v>
      </c>
      <c r="J146" s="1"/>
      <c r="K146" s="1"/>
      <c r="L146" s="1"/>
      <c r="M146" s="1"/>
      <c r="N146" s="1"/>
    </row>
    <row r="147" spans="1:14" ht="14.25" thickBot="1">
      <c r="A147" s="1"/>
      <c r="B147" s="535"/>
      <c r="C147" s="517"/>
      <c r="D147" s="492"/>
      <c r="E147" s="130"/>
      <c r="F147" s="131"/>
      <c r="G147" s="132"/>
      <c r="H147" s="261"/>
      <c r="I147" s="249">
        <f t="shared" si="10"/>
        <v>0</v>
      </c>
      <c r="J147" s="1"/>
      <c r="K147" s="1"/>
      <c r="L147" s="1"/>
      <c r="M147" s="1"/>
      <c r="N147" s="1"/>
    </row>
    <row r="148" spans="1:14" ht="15" thickTop="1" thickBot="1">
      <c r="A148" s="1"/>
      <c r="B148" s="536"/>
      <c r="C148" s="503"/>
      <c r="D148" s="493"/>
      <c r="E148" s="54"/>
      <c r="F148" s="55"/>
      <c r="G148" s="56"/>
      <c r="H148" s="262"/>
      <c r="I148" s="250">
        <f>SUM(I142:I147)</f>
        <v>0</v>
      </c>
      <c r="J148" s="1"/>
      <c r="K148" s="1"/>
      <c r="L148" s="1"/>
      <c r="M148" s="1"/>
      <c r="N148" s="1"/>
    </row>
    <row r="149" spans="1:14" ht="27" customHeight="1" thickBot="1">
      <c r="A149" s="1"/>
      <c r="B149" s="532" t="s">
        <v>83</v>
      </c>
      <c r="C149" s="533"/>
      <c r="D149" s="254">
        <f>SUM(D107:D148,D67:D106)</f>
        <v>2834200</v>
      </c>
      <c r="E149" s="255"/>
      <c r="F149" s="256"/>
      <c r="G149" s="257"/>
      <c r="H149" s="257"/>
      <c r="I149" s="258"/>
      <c r="J149" s="1"/>
      <c r="K149" s="1"/>
      <c r="L149" s="1"/>
      <c r="M149" s="1"/>
      <c r="N149" s="1"/>
    </row>
    <row r="150" spans="1:14">
      <c r="A150" s="1"/>
      <c r="B150" s="17" t="s">
        <v>255</v>
      </c>
      <c r="C150" s="26"/>
      <c r="D150" s="26"/>
      <c r="E150" s="26"/>
      <c r="F150" s="21"/>
      <c r="G150" s="22"/>
      <c r="H150" s="22"/>
      <c r="I150" s="21"/>
      <c r="J150" s="1"/>
      <c r="K150" s="1"/>
      <c r="L150" s="1"/>
      <c r="M150" s="1"/>
      <c r="N150" s="1"/>
    </row>
    <row r="151" spans="1:14" ht="27" customHeight="1">
      <c r="A151" s="1"/>
      <c r="C151" s="27"/>
      <c r="D151" s="27"/>
      <c r="E151" s="1"/>
      <c r="G151" s="14"/>
      <c r="H151" s="14"/>
      <c r="I151" s="7"/>
      <c r="J151" s="1"/>
      <c r="K151" s="1"/>
      <c r="L151" s="1"/>
      <c r="M151" s="1"/>
      <c r="N151" s="1"/>
    </row>
    <row r="152" spans="1:14">
      <c r="A152" s="1"/>
      <c r="B152" s="1"/>
      <c r="C152" s="1"/>
      <c r="D152" s="10"/>
      <c r="E152" s="1"/>
      <c r="G152" s="14"/>
      <c r="H152" s="14"/>
      <c r="I152" s="7"/>
      <c r="J152" s="1"/>
      <c r="K152" s="1"/>
      <c r="L152" s="1"/>
      <c r="M152" s="1"/>
      <c r="N152" s="1"/>
    </row>
    <row r="153" spans="1:14">
      <c r="A153" s="1"/>
      <c r="B153" s="1"/>
      <c r="C153" s="1"/>
      <c r="D153" s="10"/>
      <c r="E153" s="1"/>
      <c r="G153" s="14"/>
      <c r="H153" s="14"/>
      <c r="I153" s="7"/>
      <c r="J153" s="1"/>
      <c r="K153" s="1"/>
      <c r="L153" s="1"/>
      <c r="M153" s="1"/>
      <c r="N153" s="1"/>
    </row>
    <row r="154" spans="1:14">
      <c r="A154" s="1"/>
      <c r="B154" s="1"/>
      <c r="C154" s="1"/>
      <c r="D154" s="10"/>
      <c r="E154" s="1"/>
      <c r="G154" s="14"/>
      <c r="H154" s="14"/>
      <c r="I154" s="7"/>
      <c r="J154" s="1"/>
      <c r="K154" s="1"/>
      <c r="L154" s="1"/>
      <c r="M154" s="1"/>
      <c r="N154" s="1"/>
    </row>
    <row r="155" spans="1:14">
      <c r="A155" s="1"/>
      <c r="B155" s="1"/>
      <c r="C155" s="1"/>
      <c r="D155" s="10"/>
      <c r="E155" s="1"/>
      <c r="G155" s="14"/>
      <c r="H155" s="14"/>
      <c r="I155" s="7"/>
      <c r="J155" s="1"/>
      <c r="K155" s="1"/>
      <c r="L155" s="1"/>
      <c r="M155" s="1"/>
      <c r="N155" s="1"/>
    </row>
    <row r="156" spans="1:14">
      <c r="A156" s="1"/>
      <c r="B156" s="1"/>
      <c r="C156" s="1"/>
      <c r="D156" s="10"/>
      <c r="E156" s="1"/>
      <c r="G156" s="14"/>
      <c r="H156" s="14"/>
      <c r="I156" s="7"/>
      <c r="J156" s="1"/>
      <c r="K156" s="1"/>
      <c r="L156" s="1"/>
      <c r="M156" s="1"/>
      <c r="N156" s="1"/>
    </row>
    <row r="157" spans="1:14">
      <c r="A157" s="1"/>
      <c r="B157" s="1"/>
      <c r="C157" s="1"/>
      <c r="D157" s="10"/>
      <c r="E157" s="1"/>
      <c r="G157" s="14"/>
      <c r="H157" s="14"/>
      <c r="I157" s="7"/>
      <c r="J157" s="1"/>
      <c r="K157" s="1"/>
      <c r="L157" s="1"/>
      <c r="M157" s="1"/>
      <c r="N157" s="1"/>
    </row>
    <row r="158" spans="1:14">
      <c r="A158" s="1"/>
      <c r="B158" s="1"/>
      <c r="C158" s="1"/>
      <c r="D158" s="10"/>
      <c r="E158" s="1"/>
      <c r="G158" s="14"/>
      <c r="H158" s="14"/>
      <c r="I158" s="7"/>
      <c r="J158" s="1"/>
      <c r="K158" s="1"/>
      <c r="L158" s="1"/>
      <c r="M158" s="1"/>
      <c r="N158" s="1"/>
    </row>
    <row r="159" spans="1:14">
      <c r="A159" s="1"/>
      <c r="B159" s="1"/>
      <c r="C159" s="1"/>
      <c r="D159" s="10"/>
      <c r="E159" s="1"/>
      <c r="G159" s="14"/>
      <c r="H159" s="14"/>
      <c r="I159" s="7"/>
      <c r="J159" s="1"/>
      <c r="K159" s="1"/>
      <c r="L159" s="1"/>
      <c r="M159" s="1"/>
      <c r="N159" s="1"/>
    </row>
    <row r="160" spans="1:14">
      <c r="A160" s="1"/>
      <c r="B160" s="1"/>
      <c r="C160" s="1"/>
      <c r="D160" s="10"/>
      <c r="E160" s="1"/>
      <c r="G160" s="14"/>
      <c r="H160" s="14"/>
      <c r="I160" s="7"/>
      <c r="J160" s="1"/>
      <c r="K160" s="1"/>
      <c r="L160" s="1"/>
      <c r="M160" s="1"/>
      <c r="N160" s="1"/>
    </row>
    <row r="161" spans="1:14">
      <c r="A161" s="1"/>
      <c r="B161" s="1"/>
      <c r="C161" s="1"/>
      <c r="D161" s="10"/>
      <c r="E161" s="1"/>
      <c r="G161" s="14"/>
      <c r="H161" s="14"/>
      <c r="I161" s="7"/>
      <c r="J161" s="1"/>
      <c r="K161" s="1"/>
      <c r="L161" s="1"/>
      <c r="M161" s="1"/>
      <c r="N161" s="1"/>
    </row>
    <row r="162" spans="1:14">
      <c r="A162" s="1"/>
      <c r="B162" s="1"/>
      <c r="C162" s="1"/>
      <c r="D162" s="10"/>
      <c r="E162" s="1"/>
      <c r="G162" s="14"/>
      <c r="H162" s="14"/>
      <c r="I162" s="7"/>
      <c r="J162" s="1"/>
      <c r="K162" s="1"/>
      <c r="L162" s="1"/>
      <c r="M162" s="1"/>
      <c r="N162" s="1"/>
    </row>
    <row r="163" spans="1:14">
      <c r="A163" s="1"/>
      <c r="B163" s="1"/>
      <c r="C163" s="1"/>
      <c r="D163" s="10"/>
      <c r="E163" s="1"/>
      <c r="G163" s="14"/>
      <c r="H163" s="14"/>
      <c r="I163" s="7"/>
      <c r="J163" s="1"/>
      <c r="K163" s="1"/>
      <c r="L163" s="1"/>
      <c r="M163" s="1"/>
      <c r="N163" s="1"/>
    </row>
    <row r="164" spans="1:14">
      <c r="A164" s="1"/>
      <c r="B164" s="1"/>
      <c r="C164" s="1"/>
      <c r="D164" s="10"/>
      <c r="E164" s="1"/>
      <c r="G164" s="14"/>
      <c r="H164" s="14"/>
      <c r="I164" s="7"/>
      <c r="J164" s="1"/>
      <c r="K164" s="1"/>
      <c r="L164" s="1"/>
      <c r="M164" s="1"/>
      <c r="N164" s="1"/>
    </row>
    <row r="165" spans="1:14">
      <c r="A165" s="1"/>
      <c r="B165" s="1"/>
      <c r="C165" s="1"/>
      <c r="D165" s="10"/>
      <c r="E165" s="1"/>
      <c r="G165" s="14"/>
      <c r="H165" s="14"/>
      <c r="I165" s="7"/>
      <c r="J165" s="1"/>
      <c r="K165" s="1"/>
      <c r="L165" s="1"/>
      <c r="M165" s="1"/>
      <c r="N165" s="1"/>
    </row>
    <row r="166" spans="1:14">
      <c r="A166" s="1"/>
      <c r="B166" s="1"/>
      <c r="C166" s="1"/>
      <c r="D166" s="10"/>
      <c r="E166" s="1"/>
      <c r="G166" s="14"/>
      <c r="H166" s="14"/>
      <c r="I166" s="7"/>
      <c r="J166" s="1"/>
      <c r="K166" s="1"/>
      <c r="L166" s="1"/>
      <c r="M166" s="1"/>
      <c r="N166" s="1"/>
    </row>
    <row r="167" spans="1:14">
      <c r="A167" s="1"/>
      <c r="B167" s="1"/>
      <c r="C167" s="1"/>
      <c r="D167" s="10"/>
      <c r="E167" s="1"/>
      <c r="G167" s="14"/>
      <c r="H167" s="14"/>
      <c r="I167" s="7"/>
      <c r="J167" s="1"/>
      <c r="K167" s="1"/>
      <c r="L167" s="1"/>
      <c r="M167" s="1"/>
      <c r="N167" s="1"/>
    </row>
    <row r="168" spans="1:14">
      <c r="A168" s="1"/>
      <c r="B168" s="1"/>
      <c r="C168" s="1"/>
      <c r="D168" s="10"/>
      <c r="E168" s="1"/>
      <c r="G168" s="14"/>
      <c r="H168" s="14"/>
      <c r="I168" s="7"/>
      <c r="J168" s="1"/>
      <c r="K168" s="1"/>
      <c r="L168" s="1"/>
      <c r="M168" s="1"/>
      <c r="N168" s="1"/>
    </row>
    <row r="169" spans="1:14">
      <c r="A169" s="1"/>
      <c r="B169" s="1"/>
      <c r="C169" s="1"/>
      <c r="D169" s="10"/>
      <c r="E169" s="1"/>
      <c r="G169" s="14"/>
      <c r="H169" s="14"/>
      <c r="I169" s="7"/>
      <c r="J169" s="1"/>
      <c r="K169" s="1"/>
      <c r="L169" s="1"/>
      <c r="M169" s="1"/>
      <c r="N169" s="1"/>
    </row>
    <row r="170" spans="1:14">
      <c r="A170" s="1"/>
      <c r="B170" s="1"/>
      <c r="C170" s="1"/>
      <c r="D170" s="10"/>
      <c r="E170" s="1"/>
      <c r="G170" s="14"/>
      <c r="H170" s="14"/>
      <c r="I170" s="7"/>
      <c r="J170" s="1"/>
      <c r="K170" s="1"/>
      <c r="L170" s="1"/>
      <c r="M170" s="1"/>
      <c r="N170" s="1"/>
    </row>
    <row r="171" spans="1:14">
      <c r="A171" s="1"/>
      <c r="B171" s="1"/>
      <c r="C171" s="1"/>
      <c r="D171" s="10"/>
      <c r="E171" s="1"/>
      <c r="G171" s="14"/>
      <c r="H171" s="14"/>
      <c r="I171" s="7"/>
      <c r="J171" s="1"/>
      <c r="K171" s="1"/>
      <c r="L171" s="1"/>
      <c r="M171" s="1"/>
      <c r="N171" s="1"/>
    </row>
    <row r="172" spans="1:14">
      <c r="A172" s="1"/>
      <c r="B172" s="1"/>
      <c r="C172" s="1"/>
      <c r="D172" s="10"/>
      <c r="E172" s="1"/>
      <c r="G172" s="14"/>
      <c r="H172" s="14"/>
      <c r="I172" s="7"/>
      <c r="J172" s="1"/>
      <c r="K172" s="1"/>
      <c r="L172" s="1"/>
      <c r="M172" s="1"/>
      <c r="N172" s="1"/>
    </row>
    <row r="173" spans="1:14">
      <c r="A173" s="1"/>
      <c r="B173" s="1"/>
      <c r="C173" s="1"/>
      <c r="D173" s="10"/>
      <c r="E173" s="1"/>
      <c r="G173" s="14"/>
      <c r="H173" s="14"/>
      <c r="I173" s="7"/>
      <c r="J173" s="1"/>
      <c r="K173" s="1"/>
      <c r="L173" s="1"/>
      <c r="M173" s="1"/>
      <c r="N173" s="1"/>
    </row>
    <row r="174" spans="1:14">
      <c r="A174" s="1"/>
      <c r="B174" s="1"/>
      <c r="C174" s="1"/>
      <c r="D174" s="10"/>
      <c r="E174" s="1"/>
      <c r="G174" s="14"/>
      <c r="H174" s="14"/>
      <c r="I174" s="7"/>
      <c r="J174" s="1"/>
      <c r="K174" s="1"/>
      <c r="L174" s="1"/>
      <c r="M174" s="1"/>
      <c r="N174" s="1"/>
    </row>
    <row r="175" spans="1:14">
      <c r="A175" s="1"/>
      <c r="B175" s="1"/>
      <c r="C175" s="1"/>
      <c r="D175" s="10"/>
      <c r="E175" s="1"/>
      <c r="G175" s="14"/>
      <c r="H175" s="14"/>
      <c r="I175" s="7"/>
      <c r="J175" s="1"/>
      <c r="K175" s="1"/>
      <c r="L175" s="1"/>
      <c r="M175" s="1"/>
      <c r="N175" s="1"/>
    </row>
    <row r="176" spans="1:14">
      <c r="A176" s="1"/>
      <c r="B176" s="1"/>
      <c r="C176" s="1"/>
      <c r="D176" s="10"/>
      <c r="E176" s="1"/>
      <c r="G176" s="14"/>
      <c r="H176" s="14"/>
      <c r="I176" s="7"/>
      <c r="J176" s="1"/>
      <c r="K176" s="1"/>
      <c r="L176" s="1"/>
      <c r="M176" s="1"/>
      <c r="N176" s="1"/>
    </row>
    <row r="177" spans="1:14">
      <c r="A177" s="1"/>
      <c r="B177" s="1"/>
      <c r="C177" s="1"/>
      <c r="D177" s="10"/>
      <c r="E177" s="1"/>
      <c r="G177" s="14"/>
      <c r="H177" s="14"/>
      <c r="I177" s="7"/>
      <c r="J177" s="1"/>
      <c r="K177" s="1"/>
      <c r="L177" s="1"/>
      <c r="M177" s="1"/>
      <c r="N177" s="1"/>
    </row>
    <row r="178" spans="1:14">
      <c r="A178" s="1"/>
      <c r="B178" s="1"/>
      <c r="C178" s="1"/>
      <c r="D178" s="10"/>
      <c r="E178" s="1"/>
      <c r="G178" s="14"/>
      <c r="H178" s="14"/>
      <c r="I178" s="7"/>
      <c r="J178" s="1"/>
      <c r="K178" s="1"/>
      <c r="L178" s="1"/>
      <c r="M178" s="1"/>
      <c r="N178" s="1"/>
    </row>
    <row r="179" spans="1:14">
      <c r="A179" s="1"/>
      <c r="B179" s="1"/>
      <c r="C179" s="1"/>
      <c r="D179" s="10"/>
      <c r="E179" s="1"/>
      <c r="G179" s="14"/>
      <c r="H179" s="14"/>
      <c r="I179" s="7"/>
      <c r="J179" s="1"/>
      <c r="K179" s="1"/>
      <c r="L179" s="1"/>
      <c r="M179" s="1"/>
      <c r="N179" s="1"/>
    </row>
    <row r="180" spans="1:14">
      <c r="A180" s="1"/>
      <c r="B180" s="1"/>
      <c r="C180" s="1"/>
      <c r="D180" s="10"/>
      <c r="E180" s="1"/>
      <c r="G180" s="14"/>
      <c r="H180" s="14"/>
      <c r="I180" s="7"/>
      <c r="J180" s="1"/>
      <c r="K180" s="1"/>
      <c r="L180" s="1"/>
      <c r="M180" s="1"/>
      <c r="N180" s="1"/>
    </row>
    <row r="181" spans="1:14">
      <c r="A181" s="1"/>
      <c r="B181" s="1"/>
      <c r="C181" s="1"/>
      <c r="D181" s="10"/>
      <c r="E181" s="1"/>
      <c r="G181" s="14"/>
      <c r="H181" s="14"/>
      <c r="I181" s="7"/>
      <c r="J181" s="1"/>
      <c r="K181" s="1"/>
      <c r="L181" s="1"/>
      <c r="M181" s="1"/>
      <c r="N181" s="1"/>
    </row>
    <row r="182" spans="1:14">
      <c r="A182" s="1"/>
      <c r="B182" s="1"/>
      <c r="C182" s="1"/>
      <c r="D182" s="10"/>
      <c r="E182" s="1"/>
      <c r="G182" s="14"/>
      <c r="H182" s="14"/>
      <c r="I182" s="7"/>
      <c r="J182" s="1"/>
      <c r="K182" s="1"/>
      <c r="L182" s="1"/>
      <c r="M182" s="1"/>
      <c r="N182" s="1"/>
    </row>
    <row r="201" spans="10:10">
      <c r="J201" s="1"/>
    </row>
  </sheetData>
  <sheetProtection formatCells="0" formatColumns="0" formatRows="0" insertRows="0"/>
  <mergeCells count="50">
    <mergeCell ref="C135:C141"/>
    <mergeCell ref="D135:D141"/>
    <mergeCell ref="C142:C148"/>
    <mergeCell ref="D142:D148"/>
    <mergeCell ref="D114:D120"/>
    <mergeCell ref="D121:D127"/>
    <mergeCell ref="B149:C149"/>
    <mergeCell ref="C67:C77"/>
    <mergeCell ref="D67:D77"/>
    <mergeCell ref="C78:C88"/>
    <mergeCell ref="D78:D88"/>
    <mergeCell ref="C128:C134"/>
    <mergeCell ref="D128:D134"/>
    <mergeCell ref="C89:C95"/>
    <mergeCell ref="D89:D95"/>
    <mergeCell ref="B66:B148"/>
    <mergeCell ref="C96:C106"/>
    <mergeCell ref="D96:D106"/>
    <mergeCell ref="C107:C113"/>
    <mergeCell ref="C114:C120"/>
    <mergeCell ref="C121:C127"/>
    <mergeCell ref="D107:D113"/>
    <mergeCell ref="D50:D51"/>
    <mergeCell ref="B65:I65"/>
    <mergeCell ref="C50:C51"/>
    <mergeCell ref="I50:I51"/>
    <mergeCell ref="E50:H51"/>
    <mergeCell ref="H64:I64"/>
    <mergeCell ref="H2:I2"/>
    <mergeCell ref="B3:I3"/>
    <mergeCell ref="B6:B51"/>
    <mergeCell ref="C7:C15"/>
    <mergeCell ref="D7:D15"/>
    <mergeCell ref="C16:C21"/>
    <mergeCell ref="D16:D21"/>
    <mergeCell ref="C22:C27"/>
    <mergeCell ref="D22:D27"/>
    <mergeCell ref="C28:C33"/>
    <mergeCell ref="D28:D33"/>
    <mergeCell ref="C34:C39"/>
    <mergeCell ref="D34:D39"/>
    <mergeCell ref="C40:C45"/>
    <mergeCell ref="D40:D45"/>
    <mergeCell ref="C46:C47"/>
    <mergeCell ref="D46:D47"/>
    <mergeCell ref="E46:E47"/>
    <mergeCell ref="F46:I47"/>
    <mergeCell ref="C48:C49"/>
    <mergeCell ref="D48:D49"/>
    <mergeCell ref="E48:I49"/>
  </mergeCells>
  <phoneticPr fontId="7"/>
  <pageMargins left="0.25" right="0.25" top="0.75" bottom="0.75" header="0.3" footer="0.3"/>
  <pageSetup paperSize="9" scale="62" orientation="portrait" r:id="rId1"/>
  <rowBreaks count="1" manualBreakCount="1">
    <brk id="62"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0"/>
  <sheetViews>
    <sheetView showGridLines="0" view="pageBreakPreview" zoomScale="70" zoomScaleNormal="85" zoomScaleSheetLayoutView="70" zoomScalePageLayoutView="55" workbookViewId="0">
      <selection activeCell="E6" sqref="E6"/>
    </sheetView>
  </sheetViews>
  <sheetFormatPr defaultColWidth="9" defaultRowHeight="13.5"/>
  <cols>
    <col min="1" max="1" width="2.25" customWidth="1"/>
    <col min="2" max="2" width="5" customWidth="1"/>
    <col min="3" max="4" width="34.375" customWidth="1"/>
    <col min="5" max="5" width="41.25" customWidth="1"/>
  </cols>
  <sheetData>
    <row r="1" spans="1:8">
      <c r="A1" s="1" t="s">
        <v>258</v>
      </c>
      <c r="E1" s="2" t="s">
        <v>164</v>
      </c>
    </row>
    <row r="2" spans="1:8" ht="15">
      <c r="B2" s="537" t="s">
        <v>84</v>
      </c>
      <c r="C2" s="537"/>
      <c r="D2" s="537"/>
      <c r="E2" s="537"/>
      <c r="F2" s="1"/>
      <c r="G2" s="1"/>
      <c r="H2" s="1"/>
    </row>
    <row r="3" spans="1:8" ht="14.25" thickBot="1">
      <c r="B3" s="1"/>
      <c r="C3" s="1"/>
      <c r="D3" s="1"/>
      <c r="E3" s="29"/>
      <c r="F3" s="1"/>
      <c r="G3" s="1"/>
      <c r="H3" s="1"/>
    </row>
    <row r="4" spans="1:8" ht="28.9" customHeight="1" thickBot="1">
      <c r="B4" s="60" t="s">
        <v>85</v>
      </c>
      <c r="C4" s="61" t="s">
        <v>211</v>
      </c>
      <c r="D4" s="61" t="s">
        <v>86</v>
      </c>
      <c r="E4" s="61" t="s">
        <v>87</v>
      </c>
      <c r="F4" s="1"/>
      <c r="G4" s="1"/>
      <c r="H4" s="1"/>
    </row>
    <row r="5" spans="1:8" ht="35.25" customHeight="1">
      <c r="B5" s="62">
        <v>1</v>
      </c>
      <c r="C5" s="71"/>
      <c r="D5" s="71"/>
      <c r="E5" s="71"/>
      <c r="F5" s="1"/>
      <c r="G5" s="1"/>
      <c r="H5" s="1"/>
    </row>
    <row r="6" spans="1:8" ht="35.25" customHeight="1">
      <c r="B6" s="46">
        <f>B5+1</f>
        <v>2</v>
      </c>
      <c r="C6" s="75"/>
      <c r="D6" s="75"/>
      <c r="E6" s="75"/>
      <c r="F6" s="1"/>
      <c r="G6" s="1"/>
      <c r="H6" s="1"/>
    </row>
    <row r="7" spans="1:8" ht="35.25" customHeight="1">
      <c r="B7" s="46">
        <f t="shared" ref="B7:B24" si="0">B6+1</f>
        <v>3</v>
      </c>
      <c r="C7" s="75"/>
      <c r="D7" s="75"/>
      <c r="E7" s="75"/>
      <c r="F7" s="1"/>
      <c r="G7" s="1"/>
      <c r="H7" s="1"/>
    </row>
    <row r="8" spans="1:8" ht="35.25" customHeight="1">
      <c r="B8" s="46">
        <f t="shared" si="0"/>
        <v>4</v>
      </c>
      <c r="C8" s="75"/>
      <c r="D8" s="75"/>
      <c r="E8" s="75"/>
      <c r="F8" s="1"/>
      <c r="G8" s="1"/>
      <c r="H8" s="1"/>
    </row>
    <row r="9" spans="1:8" ht="35.25" customHeight="1">
      <c r="B9" s="46">
        <f t="shared" si="0"/>
        <v>5</v>
      </c>
      <c r="C9" s="75"/>
      <c r="D9" s="75"/>
      <c r="E9" s="75"/>
      <c r="F9" s="1"/>
      <c r="G9" s="1"/>
      <c r="H9" s="1"/>
    </row>
    <row r="10" spans="1:8" ht="35.25" customHeight="1">
      <c r="B10" s="46">
        <f t="shared" si="0"/>
        <v>6</v>
      </c>
      <c r="C10" s="75"/>
      <c r="D10" s="75"/>
      <c r="E10" s="75"/>
      <c r="F10" s="1"/>
      <c r="G10" s="1"/>
      <c r="H10" s="1"/>
    </row>
    <row r="11" spans="1:8" ht="35.25" customHeight="1">
      <c r="B11" s="46">
        <f t="shared" si="0"/>
        <v>7</v>
      </c>
      <c r="C11" s="75"/>
      <c r="D11" s="75"/>
      <c r="E11" s="75"/>
      <c r="F11" s="1"/>
      <c r="G11" s="1"/>
      <c r="H11" s="1"/>
    </row>
    <row r="12" spans="1:8" ht="35.25" customHeight="1">
      <c r="B12" s="46">
        <f t="shared" si="0"/>
        <v>8</v>
      </c>
      <c r="C12" s="75"/>
      <c r="D12" s="75"/>
      <c r="E12" s="75"/>
      <c r="F12" s="1"/>
      <c r="G12" s="1"/>
      <c r="H12" s="1"/>
    </row>
    <row r="13" spans="1:8" ht="35.25" customHeight="1">
      <c r="B13" s="46">
        <f t="shared" si="0"/>
        <v>9</v>
      </c>
      <c r="C13" s="75"/>
      <c r="D13" s="75"/>
      <c r="E13" s="75"/>
      <c r="F13" s="1"/>
      <c r="G13" s="1"/>
      <c r="H13" s="1"/>
    </row>
    <row r="14" spans="1:8" ht="35.25" customHeight="1">
      <c r="B14" s="46">
        <f t="shared" si="0"/>
        <v>10</v>
      </c>
      <c r="C14" s="75"/>
      <c r="D14" s="75"/>
      <c r="E14" s="75"/>
      <c r="F14" s="1"/>
      <c r="G14" s="1"/>
      <c r="H14" s="1"/>
    </row>
    <row r="15" spans="1:8" ht="35.25" customHeight="1">
      <c r="B15" s="46">
        <f t="shared" si="0"/>
        <v>11</v>
      </c>
      <c r="C15" s="75"/>
      <c r="D15" s="75"/>
      <c r="E15" s="75"/>
      <c r="F15" s="1"/>
      <c r="G15" s="1"/>
      <c r="H15" s="1"/>
    </row>
    <row r="16" spans="1:8" ht="35.25" customHeight="1">
      <c r="B16" s="46">
        <f t="shared" si="0"/>
        <v>12</v>
      </c>
      <c r="C16" s="75"/>
      <c r="D16" s="75"/>
      <c r="E16" s="75"/>
      <c r="F16" s="1"/>
      <c r="G16" s="1"/>
      <c r="H16" s="1"/>
    </row>
    <row r="17" spans="1:10" ht="35.25" customHeight="1">
      <c r="B17" s="46">
        <f t="shared" si="0"/>
        <v>13</v>
      </c>
      <c r="C17" s="75"/>
      <c r="D17" s="75"/>
      <c r="E17" s="75"/>
      <c r="F17" s="1"/>
      <c r="G17" s="1"/>
      <c r="H17" s="1"/>
    </row>
    <row r="18" spans="1:10" ht="35.25" customHeight="1">
      <c r="B18" s="46">
        <f t="shared" si="0"/>
        <v>14</v>
      </c>
      <c r="C18" s="75"/>
      <c r="D18" s="75"/>
      <c r="E18" s="75"/>
      <c r="F18" s="1"/>
      <c r="G18" s="1"/>
      <c r="H18" s="1"/>
    </row>
    <row r="19" spans="1:10" ht="35.25" customHeight="1">
      <c r="B19" s="46">
        <f t="shared" si="0"/>
        <v>15</v>
      </c>
      <c r="C19" s="75"/>
      <c r="D19" s="75"/>
      <c r="E19" s="75"/>
      <c r="F19" s="1"/>
      <c r="G19" s="1"/>
      <c r="H19" s="1"/>
    </row>
    <row r="20" spans="1:10" ht="35.25" customHeight="1">
      <c r="B20" s="46">
        <f t="shared" si="0"/>
        <v>16</v>
      </c>
      <c r="C20" s="75"/>
      <c r="D20" s="75"/>
      <c r="E20" s="75"/>
      <c r="F20" s="1"/>
      <c r="G20" s="1"/>
      <c r="H20" s="1"/>
    </row>
    <row r="21" spans="1:10" ht="35.25" customHeight="1">
      <c r="B21" s="46">
        <f t="shared" si="0"/>
        <v>17</v>
      </c>
      <c r="C21" s="75"/>
      <c r="D21" s="75"/>
      <c r="E21" s="75"/>
      <c r="F21" s="1"/>
      <c r="G21" s="1"/>
      <c r="H21" s="1"/>
    </row>
    <row r="22" spans="1:10" ht="35.25" customHeight="1">
      <c r="B22" s="46">
        <f t="shared" si="0"/>
        <v>18</v>
      </c>
      <c r="C22" s="75"/>
      <c r="D22" s="75"/>
      <c r="E22" s="75"/>
      <c r="F22" s="1"/>
      <c r="G22" s="1"/>
      <c r="H22" s="1"/>
    </row>
    <row r="23" spans="1:10" ht="35.25" customHeight="1">
      <c r="B23" s="46">
        <f t="shared" si="0"/>
        <v>19</v>
      </c>
      <c r="C23" s="75"/>
      <c r="D23" s="75"/>
      <c r="E23" s="75"/>
      <c r="F23" s="1"/>
      <c r="G23" s="1"/>
      <c r="H23" s="1"/>
    </row>
    <row r="24" spans="1:10" ht="35.25" customHeight="1" thickBot="1">
      <c r="B24" s="63">
        <f t="shared" si="0"/>
        <v>20</v>
      </c>
      <c r="C24" s="79"/>
      <c r="D24" s="79"/>
      <c r="E24" s="79"/>
      <c r="F24" s="1"/>
      <c r="G24" s="1"/>
      <c r="H24" s="1"/>
    </row>
    <row r="25" spans="1:10" ht="7.15" customHeight="1">
      <c r="B25" s="18"/>
      <c r="C25" s="18"/>
      <c r="D25" s="18"/>
      <c r="E25" s="18"/>
      <c r="F25" s="1"/>
      <c r="G25" s="1"/>
      <c r="H25" s="1"/>
    </row>
    <row r="26" spans="1:10" ht="25.15" customHeight="1">
      <c r="A26" s="1"/>
      <c r="B26" s="17"/>
      <c r="C26" s="18"/>
      <c r="E26" s="1"/>
      <c r="F26" s="1"/>
      <c r="G26" s="1"/>
      <c r="H26" s="1"/>
      <c r="I26" s="1"/>
      <c r="J26" s="1"/>
    </row>
    <row r="27" spans="1:10">
      <c r="B27" s="64"/>
      <c r="C27" s="1"/>
      <c r="E27" s="1"/>
      <c r="F27" s="1"/>
      <c r="G27" s="1"/>
      <c r="H27" s="1"/>
    </row>
    <row r="28" spans="1:10">
      <c r="B28" s="4"/>
      <c r="C28" s="1"/>
      <c r="E28" s="1"/>
      <c r="F28" s="1"/>
      <c r="G28" s="1"/>
      <c r="H28" s="1"/>
    </row>
    <row r="29" spans="1:10">
      <c r="B29" s="5"/>
      <c r="C29" s="1"/>
      <c r="D29" s="1"/>
      <c r="E29" s="1"/>
      <c r="F29" s="1"/>
      <c r="G29" s="1"/>
      <c r="H29" s="1"/>
    </row>
    <row r="30" spans="1:10">
      <c r="B30" s="1"/>
      <c r="C30" s="1"/>
      <c r="D30" s="1"/>
      <c r="E30" s="1"/>
      <c r="F30" s="1"/>
      <c r="G30" s="1"/>
      <c r="H30" s="1"/>
    </row>
    <row r="31" spans="1:10">
      <c r="B31" s="1"/>
      <c r="C31" s="1"/>
      <c r="D31" s="1"/>
      <c r="E31" s="1"/>
      <c r="F31" s="1"/>
      <c r="G31" s="1"/>
      <c r="H31" s="1"/>
    </row>
    <row r="32" spans="1:10">
      <c r="B32" s="1"/>
      <c r="C32" s="1"/>
      <c r="D32" s="1"/>
      <c r="E32" s="1"/>
      <c r="F32" s="1"/>
      <c r="G32" s="1"/>
      <c r="H32" s="1"/>
    </row>
    <row r="33" spans="2:8">
      <c r="B33" s="1"/>
      <c r="C33" s="1"/>
      <c r="D33" s="1"/>
      <c r="E33" s="1"/>
      <c r="F33" s="1"/>
      <c r="G33" s="1"/>
      <c r="H33" s="1"/>
    </row>
    <row r="34" spans="2:8">
      <c r="B34" s="1"/>
      <c r="C34" s="1"/>
      <c r="D34" s="1"/>
      <c r="E34" s="1"/>
      <c r="F34" s="1"/>
      <c r="G34" s="1"/>
      <c r="H34" s="1"/>
    </row>
    <row r="35" spans="2:8">
      <c r="B35" s="1"/>
      <c r="C35" s="1"/>
      <c r="D35" s="1"/>
      <c r="E35" s="1"/>
      <c r="F35" s="1"/>
      <c r="G35" s="1"/>
      <c r="H35" s="1"/>
    </row>
    <row r="36" spans="2:8">
      <c r="B36" s="1"/>
      <c r="C36" s="1"/>
      <c r="D36" s="1"/>
      <c r="E36" s="1"/>
      <c r="F36" s="1"/>
      <c r="G36" s="1"/>
      <c r="H36" s="1"/>
    </row>
    <row r="37" spans="2:8">
      <c r="B37" s="1"/>
      <c r="C37" s="1"/>
      <c r="D37" s="1"/>
      <c r="E37" s="1"/>
      <c r="F37" s="1"/>
      <c r="G37" s="1"/>
      <c r="H37" s="1"/>
    </row>
    <row r="38" spans="2:8">
      <c r="B38" s="1"/>
      <c r="C38" s="1"/>
      <c r="D38" s="1"/>
      <c r="E38" s="1"/>
      <c r="F38" s="1"/>
      <c r="G38" s="1"/>
      <c r="H38" s="1"/>
    </row>
    <row r="39" spans="2:8">
      <c r="B39" s="1"/>
      <c r="C39" s="1"/>
      <c r="D39" s="1"/>
      <c r="E39" s="1"/>
      <c r="F39" s="1"/>
      <c r="G39" s="1"/>
      <c r="H39" s="1"/>
    </row>
    <row r="40" spans="2:8">
      <c r="B40" s="1"/>
      <c r="C40" s="1"/>
      <c r="D40" s="1"/>
      <c r="E40" s="1"/>
      <c r="F40" s="1"/>
      <c r="G40" s="1"/>
      <c r="H40" s="1"/>
    </row>
    <row r="41" spans="2:8">
      <c r="B41" s="1"/>
      <c r="C41" s="1"/>
      <c r="D41" s="1"/>
      <c r="E41" s="1"/>
      <c r="F41" s="1"/>
      <c r="G41" s="1"/>
      <c r="H41" s="1"/>
    </row>
    <row r="42" spans="2:8">
      <c r="B42" s="1"/>
      <c r="C42" s="1"/>
      <c r="D42" s="1"/>
      <c r="E42" s="1"/>
      <c r="F42" s="1"/>
      <c r="G42" s="1"/>
      <c r="H42" s="1"/>
    </row>
    <row r="43" spans="2:8">
      <c r="B43" s="1"/>
      <c r="C43" s="1"/>
      <c r="D43" s="1"/>
      <c r="E43" s="1"/>
      <c r="F43" s="1"/>
      <c r="G43" s="1"/>
      <c r="H43" s="1"/>
    </row>
    <row r="44" spans="2:8">
      <c r="B44" s="1"/>
      <c r="C44" s="1"/>
      <c r="D44" s="1"/>
      <c r="E44" s="1"/>
      <c r="F44" s="1"/>
      <c r="G44" s="1"/>
      <c r="H44" s="1"/>
    </row>
    <row r="45" spans="2:8">
      <c r="B45" s="1"/>
      <c r="C45" s="1"/>
      <c r="D45" s="1"/>
      <c r="E45" s="1"/>
      <c r="F45" s="1"/>
      <c r="G45" s="1"/>
      <c r="H45" s="1"/>
    </row>
    <row r="46" spans="2:8">
      <c r="B46" s="1"/>
      <c r="C46" s="1"/>
      <c r="D46" s="1"/>
      <c r="E46" s="1"/>
      <c r="F46" s="1"/>
      <c r="G46" s="1"/>
      <c r="H46" s="1"/>
    </row>
    <row r="47" spans="2:8">
      <c r="B47" s="1"/>
      <c r="C47" s="1"/>
      <c r="D47" s="1"/>
      <c r="E47" s="1"/>
      <c r="F47" s="1"/>
      <c r="G47" s="1"/>
      <c r="H47" s="1"/>
    </row>
    <row r="48" spans="2:8">
      <c r="B48" s="1"/>
      <c r="C48" s="1"/>
      <c r="D48" s="1"/>
      <c r="E48" s="1"/>
      <c r="F48" s="1"/>
      <c r="G48" s="1"/>
      <c r="H48" s="1"/>
    </row>
    <row r="49" spans="2:8">
      <c r="B49" s="1"/>
      <c r="C49" s="1"/>
      <c r="D49" s="1"/>
      <c r="E49" s="1"/>
      <c r="F49" s="1"/>
      <c r="G49" s="1"/>
      <c r="H49" s="1"/>
    </row>
    <row r="50" spans="2:8">
      <c r="B50" s="1"/>
      <c r="C50" s="1"/>
      <c r="D50" s="1"/>
      <c r="E50" s="1"/>
      <c r="F50" s="1"/>
      <c r="G50" s="1"/>
      <c r="H50" s="1"/>
    </row>
  </sheetData>
  <sheetProtection formatCells="0" formatRows="0" insertRows="0"/>
  <mergeCells count="1">
    <mergeCell ref="B2:E2"/>
  </mergeCells>
  <phoneticPr fontId="7"/>
  <pageMargins left="0.25" right="0.25" top="0.75" bottom="0.75" header="0.3" footer="0.3"/>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74"/>
  <sheetViews>
    <sheetView showGridLines="0" view="pageBreakPreview" zoomScale="70" zoomScaleNormal="70" zoomScaleSheetLayoutView="70" zoomScalePageLayoutView="55" workbookViewId="0">
      <selection activeCell="A2" sqref="A2"/>
    </sheetView>
  </sheetViews>
  <sheetFormatPr defaultColWidth="9" defaultRowHeight="13.5"/>
  <cols>
    <col min="1" max="1" width="2" customWidth="1"/>
    <col min="2" max="3" width="7.75" customWidth="1"/>
    <col min="4" max="8" width="17.25" customWidth="1"/>
    <col min="9" max="9" width="15" customWidth="1"/>
  </cols>
  <sheetData>
    <row r="1" spans="1:12">
      <c r="A1" s="1" t="s">
        <v>258</v>
      </c>
      <c r="I1" s="2" t="s">
        <v>165</v>
      </c>
    </row>
    <row r="2" spans="1:12">
      <c r="A2" s="1"/>
      <c r="I2" s="2"/>
    </row>
    <row r="3" spans="1:12" ht="15">
      <c r="A3" s="1"/>
      <c r="B3" s="537" t="s">
        <v>88</v>
      </c>
      <c r="C3" s="537"/>
      <c r="D3" s="537"/>
      <c r="E3" s="537"/>
      <c r="F3" s="537"/>
      <c r="G3" s="537"/>
      <c r="H3" s="537"/>
      <c r="I3" s="537"/>
      <c r="J3" s="1"/>
      <c r="K3" s="1"/>
      <c r="L3" s="1"/>
    </row>
    <row r="4" spans="1:12" ht="15">
      <c r="A4" s="1"/>
      <c r="B4" s="65"/>
      <c r="C4" s="65"/>
      <c r="D4" s="65"/>
      <c r="E4" s="65"/>
      <c r="F4" s="65"/>
      <c r="G4" s="65"/>
      <c r="H4" s="65"/>
      <c r="I4" s="65"/>
      <c r="J4" s="1"/>
      <c r="K4" s="1"/>
      <c r="L4" s="1"/>
    </row>
    <row r="5" spans="1:12" ht="21.75" customHeight="1">
      <c r="A5" s="1"/>
      <c r="B5" s="138" t="s">
        <v>89</v>
      </c>
      <c r="C5" s="538"/>
      <c r="D5" s="538"/>
      <c r="E5" s="538"/>
      <c r="F5" s="1" t="s">
        <v>210</v>
      </c>
      <c r="G5" s="1"/>
      <c r="H5" s="1"/>
      <c r="I5" s="1"/>
      <c r="J5" s="1"/>
      <c r="K5" s="1"/>
      <c r="L5" s="1"/>
    </row>
    <row r="6" spans="1:12" ht="14.25" thickBot="1">
      <c r="A6" s="1"/>
      <c r="B6" s="1"/>
      <c r="C6" s="1"/>
      <c r="D6" s="1"/>
      <c r="E6" s="9"/>
      <c r="F6" s="1"/>
      <c r="G6" s="1"/>
      <c r="H6" s="1"/>
      <c r="I6" s="1"/>
      <c r="J6" s="1"/>
      <c r="K6" s="1"/>
      <c r="L6" s="1"/>
    </row>
    <row r="7" spans="1:12" ht="39" customHeight="1" thickBot="1">
      <c r="A7" s="1"/>
      <c r="B7" s="47" t="s">
        <v>90</v>
      </c>
      <c r="C7" s="66" t="s">
        <v>91</v>
      </c>
      <c r="D7" s="45" t="s">
        <v>92</v>
      </c>
      <c r="E7" s="45" t="s">
        <v>93</v>
      </c>
      <c r="F7" s="67" t="s">
        <v>94</v>
      </c>
      <c r="G7" s="45" t="s">
        <v>95</v>
      </c>
      <c r="H7" s="45" t="s">
        <v>96</v>
      </c>
      <c r="I7" s="67" t="s">
        <v>97</v>
      </c>
      <c r="J7" s="1"/>
      <c r="K7" s="1"/>
      <c r="L7" s="1"/>
    </row>
    <row r="8" spans="1:12" ht="49.5" customHeight="1">
      <c r="A8" s="1"/>
      <c r="B8" s="69">
        <v>43466</v>
      </c>
      <c r="C8" s="70" t="s">
        <v>98</v>
      </c>
      <c r="D8" s="71"/>
      <c r="E8" s="72"/>
      <c r="F8" s="71"/>
      <c r="G8" s="71"/>
      <c r="H8" s="71"/>
      <c r="I8" s="71"/>
      <c r="J8" s="1"/>
      <c r="K8" s="1"/>
      <c r="L8" s="1"/>
    </row>
    <row r="9" spans="1:12" ht="49.5" customHeight="1">
      <c r="A9" s="1"/>
      <c r="B9" s="73"/>
      <c r="C9" s="74"/>
      <c r="D9" s="75"/>
      <c r="E9" s="76"/>
      <c r="F9" s="75"/>
      <c r="G9" s="75"/>
      <c r="H9" s="75"/>
      <c r="I9" s="75"/>
      <c r="J9" s="1"/>
      <c r="K9" s="1"/>
      <c r="L9" s="1"/>
    </row>
    <row r="10" spans="1:12" ht="49.5" customHeight="1">
      <c r="A10" s="1"/>
      <c r="B10" s="73"/>
      <c r="C10" s="74"/>
      <c r="D10" s="75"/>
      <c r="E10" s="76"/>
      <c r="F10" s="75"/>
      <c r="G10" s="75"/>
      <c r="H10" s="75"/>
      <c r="I10" s="75"/>
      <c r="J10" s="1"/>
      <c r="K10" s="1"/>
      <c r="L10" s="1"/>
    </row>
    <row r="11" spans="1:12" ht="49.5" customHeight="1">
      <c r="A11" s="1"/>
      <c r="B11" s="73"/>
      <c r="C11" s="74"/>
      <c r="D11" s="75"/>
      <c r="E11" s="76"/>
      <c r="F11" s="75"/>
      <c r="G11" s="75"/>
      <c r="H11" s="75"/>
      <c r="I11" s="75"/>
      <c r="J11" s="1"/>
      <c r="K11" s="1"/>
      <c r="L11" s="1"/>
    </row>
    <row r="12" spans="1:12" ht="49.5" customHeight="1">
      <c r="A12" s="1"/>
      <c r="B12" s="73"/>
      <c r="C12" s="74"/>
      <c r="D12" s="75"/>
      <c r="E12" s="76"/>
      <c r="F12" s="75"/>
      <c r="G12" s="75"/>
      <c r="H12" s="75"/>
      <c r="I12" s="75"/>
      <c r="J12" s="1"/>
      <c r="K12" s="1"/>
      <c r="L12" s="1"/>
    </row>
    <row r="13" spans="1:12" ht="49.5" customHeight="1">
      <c r="A13" s="1"/>
      <c r="B13" s="73"/>
      <c r="C13" s="74"/>
      <c r="D13" s="75"/>
      <c r="E13" s="76"/>
      <c r="F13" s="75"/>
      <c r="G13" s="75"/>
      <c r="H13" s="75"/>
      <c r="I13" s="75"/>
      <c r="J13" s="1"/>
      <c r="K13" s="1"/>
      <c r="L13" s="1"/>
    </row>
    <row r="14" spans="1:12" ht="49.5" customHeight="1">
      <c r="A14" s="1"/>
      <c r="B14" s="73"/>
      <c r="C14" s="74"/>
      <c r="D14" s="75"/>
      <c r="E14" s="76"/>
      <c r="F14" s="75"/>
      <c r="G14" s="75"/>
      <c r="H14" s="75"/>
      <c r="I14" s="75"/>
      <c r="J14" s="1"/>
      <c r="K14" s="1"/>
      <c r="L14" s="1"/>
    </row>
    <row r="15" spans="1:12" ht="49.5" customHeight="1">
      <c r="A15" s="1"/>
      <c r="B15" s="73"/>
      <c r="C15" s="74"/>
      <c r="D15" s="75"/>
      <c r="E15" s="76"/>
      <c r="F15" s="75"/>
      <c r="G15" s="75"/>
      <c r="H15" s="75"/>
      <c r="I15" s="75"/>
      <c r="J15" s="1"/>
      <c r="K15" s="1"/>
      <c r="L15" s="1"/>
    </row>
    <row r="16" spans="1:12" ht="49.5" customHeight="1">
      <c r="A16" s="1"/>
      <c r="B16" s="73"/>
      <c r="C16" s="74"/>
      <c r="D16" s="75"/>
      <c r="E16" s="76"/>
      <c r="F16" s="75"/>
      <c r="G16" s="75"/>
      <c r="H16" s="75"/>
      <c r="I16" s="75"/>
      <c r="J16" s="1"/>
      <c r="K16" s="1"/>
      <c r="L16" s="1"/>
    </row>
    <row r="17" spans="1:12" ht="49.5" customHeight="1">
      <c r="A17" s="1"/>
      <c r="B17" s="73"/>
      <c r="C17" s="74"/>
      <c r="D17" s="75"/>
      <c r="E17" s="76"/>
      <c r="F17" s="75"/>
      <c r="G17" s="75"/>
      <c r="H17" s="75"/>
      <c r="I17" s="75"/>
      <c r="J17" s="1"/>
      <c r="K17" s="1"/>
      <c r="L17" s="1"/>
    </row>
    <row r="18" spans="1:12" ht="49.5" customHeight="1">
      <c r="A18" s="1"/>
      <c r="B18" s="73"/>
      <c r="C18" s="74"/>
      <c r="D18" s="75"/>
      <c r="E18" s="76"/>
      <c r="F18" s="75"/>
      <c r="G18" s="75"/>
      <c r="H18" s="75"/>
      <c r="I18" s="75"/>
      <c r="J18" s="1"/>
      <c r="K18" s="1"/>
      <c r="L18" s="1"/>
    </row>
    <row r="19" spans="1:12" ht="49.5" customHeight="1">
      <c r="A19" s="1"/>
      <c r="B19" s="73"/>
      <c r="C19" s="74"/>
      <c r="D19" s="75"/>
      <c r="E19" s="76"/>
      <c r="F19" s="75"/>
      <c r="G19" s="75"/>
      <c r="H19" s="75"/>
      <c r="I19" s="75"/>
      <c r="J19" s="1"/>
      <c r="K19" s="1"/>
      <c r="L19" s="1"/>
    </row>
    <row r="20" spans="1:12" ht="49.5" customHeight="1">
      <c r="A20" s="1"/>
      <c r="B20" s="73"/>
      <c r="C20" s="74"/>
      <c r="D20" s="75"/>
      <c r="E20" s="76"/>
      <c r="F20" s="75"/>
      <c r="G20" s="75"/>
      <c r="H20" s="75"/>
      <c r="I20" s="75"/>
      <c r="J20" s="1"/>
      <c r="K20" s="1"/>
      <c r="L20" s="1"/>
    </row>
    <row r="21" spans="1:12" ht="49.5" customHeight="1">
      <c r="A21" s="1"/>
      <c r="B21" s="73"/>
      <c r="C21" s="74"/>
      <c r="D21" s="75"/>
      <c r="E21" s="76"/>
      <c r="F21" s="75"/>
      <c r="G21" s="75"/>
      <c r="H21" s="75"/>
      <c r="I21" s="75"/>
      <c r="J21" s="1"/>
      <c r="K21" s="1"/>
      <c r="L21" s="1"/>
    </row>
    <row r="22" spans="1:12" ht="49.5" customHeight="1">
      <c r="A22" s="1"/>
      <c r="B22" s="73"/>
      <c r="C22" s="74"/>
      <c r="D22" s="75"/>
      <c r="E22" s="76"/>
      <c r="F22" s="75"/>
      <c r="G22" s="75"/>
      <c r="H22" s="75"/>
      <c r="I22" s="75"/>
      <c r="J22" s="1"/>
      <c r="K22" s="1"/>
      <c r="L22" s="1"/>
    </row>
    <row r="23" spans="1:12" ht="46.5" customHeight="1" thickBot="1">
      <c r="A23" s="1"/>
      <c r="B23" s="77"/>
      <c r="C23" s="78"/>
      <c r="D23" s="79"/>
      <c r="E23" s="79"/>
      <c r="F23" s="79"/>
      <c r="G23" s="79"/>
      <c r="H23" s="79"/>
      <c r="I23" s="79"/>
      <c r="J23" s="1"/>
      <c r="K23" s="1"/>
      <c r="L23" s="1"/>
    </row>
    <row r="24" spans="1:12">
      <c r="A24" s="1"/>
      <c r="B24" s="68" t="s">
        <v>99</v>
      </c>
      <c r="C24" s="68"/>
      <c r="D24" s="68"/>
      <c r="E24" s="68"/>
      <c r="F24" s="68"/>
      <c r="G24" s="68"/>
      <c r="H24" s="68"/>
      <c r="I24" s="68"/>
      <c r="J24" s="1"/>
      <c r="K24" s="1"/>
      <c r="L24" s="1"/>
    </row>
    <row r="25" spans="1:12" ht="25.15" customHeight="1">
      <c r="A25" s="1"/>
      <c r="B25" s="17"/>
      <c r="C25" s="18"/>
      <c r="F25" s="1"/>
      <c r="G25" s="1"/>
      <c r="H25" s="1"/>
      <c r="I25" s="1"/>
      <c r="J25" s="1"/>
    </row>
    <row r="26" spans="1:12">
      <c r="A26" s="1"/>
      <c r="B26" s="4"/>
      <c r="C26" s="4"/>
      <c r="D26" s="1"/>
      <c r="E26" s="1"/>
      <c r="F26" s="1"/>
      <c r="G26" s="1"/>
      <c r="H26" s="1"/>
      <c r="I26" s="1"/>
      <c r="J26" s="1"/>
      <c r="K26" s="1"/>
      <c r="L26" s="1"/>
    </row>
    <row r="27" spans="1:12">
      <c r="A27" s="1"/>
      <c r="B27" s="5"/>
      <c r="C27" s="5"/>
      <c r="D27" s="1"/>
      <c r="E27" s="1"/>
      <c r="F27" s="1"/>
      <c r="G27" s="1"/>
      <c r="H27" s="1"/>
      <c r="I27" s="1"/>
      <c r="J27" s="1"/>
      <c r="K27" s="1"/>
      <c r="L27" s="1"/>
    </row>
    <row r="28" spans="1:12">
      <c r="A28" s="1"/>
      <c r="B28" s="4"/>
      <c r="C28" s="4"/>
      <c r="D28" s="1"/>
      <c r="E28" s="1"/>
      <c r="F28" s="1"/>
      <c r="G28" s="1"/>
      <c r="H28" s="1"/>
      <c r="I28" s="1"/>
      <c r="J28" s="1"/>
      <c r="K28" s="1"/>
      <c r="L28" s="1"/>
    </row>
    <row r="29" spans="1:12">
      <c r="A29" s="1"/>
      <c r="B29" s="4"/>
      <c r="C29" s="4"/>
      <c r="D29" s="1"/>
      <c r="E29" s="1"/>
      <c r="F29" s="1"/>
      <c r="G29" s="1"/>
      <c r="H29" s="1"/>
      <c r="I29" s="1"/>
      <c r="J29" s="1"/>
      <c r="K29" s="1"/>
      <c r="L29" s="1"/>
    </row>
    <row r="30" spans="1:12">
      <c r="A30" s="1"/>
      <c r="B30" s="1"/>
      <c r="C30" s="1"/>
      <c r="D30" s="1"/>
      <c r="E30" s="1"/>
      <c r="F30" s="1"/>
      <c r="G30" s="1"/>
      <c r="H30" s="1"/>
      <c r="I30" s="1"/>
      <c r="J30" s="1"/>
      <c r="K30" s="1"/>
      <c r="L30" s="1"/>
    </row>
    <row r="31" spans="1:12">
      <c r="A31" s="1"/>
      <c r="B31" s="1"/>
      <c r="C31" s="1"/>
      <c r="D31" s="1"/>
      <c r="E31" s="1"/>
      <c r="F31" s="1"/>
      <c r="G31" s="1"/>
      <c r="H31" s="1"/>
      <c r="I31" s="1"/>
      <c r="J31" s="1"/>
      <c r="K31" s="1"/>
      <c r="L31" s="1"/>
    </row>
    <row r="32" spans="1:12">
      <c r="A32" s="1"/>
      <c r="B32" s="1"/>
      <c r="C32" s="1"/>
      <c r="D32" s="1"/>
      <c r="E32" s="1"/>
      <c r="F32" s="1"/>
      <c r="G32" s="1"/>
      <c r="H32" s="1"/>
      <c r="I32" s="1"/>
      <c r="J32" s="1"/>
      <c r="K32" s="1"/>
      <c r="L32" s="1"/>
    </row>
    <row r="33" spans="1:12">
      <c r="A33" s="1"/>
      <c r="B33" s="1"/>
      <c r="C33" s="1"/>
      <c r="D33" s="1"/>
      <c r="E33" s="1"/>
      <c r="F33" s="1"/>
      <c r="G33" s="1"/>
      <c r="H33" s="1"/>
      <c r="I33" s="1"/>
      <c r="J33" s="1"/>
      <c r="K33" s="1"/>
      <c r="L33" s="1"/>
    </row>
    <row r="34" spans="1:12">
      <c r="A34" s="1"/>
      <c r="B34" s="1"/>
      <c r="C34" s="1"/>
      <c r="D34" s="1"/>
      <c r="E34" s="1"/>
      <c r="F34" s="1"/>
      <c r="G34" s="1"/>
      <c r="H34" s="1"/>
      <c r="I34" s="1"/>
      <c r="J34" s="1"/>
      <c r="K34" s="1"/>
      <c r="L34" s="1"/>
    </row>
    <row r="35" spans="1:12">
      <c r="A35" s="1"/>
      <c r="B35" s="1"/>
      <c r="C35" s="1"/>
      <c r="D35" s="1"/>
      <c r="E35" s="1"/>
      <c r="F35" s="1"/>
      <c r="G35" s="1"/>
      <c r="H35" s="1"/>
      <c r="I35" s="1"/>
      <c r="J35" s="1"/>
      <c r="K35" s="1"/>
      <c r="L35" s="1"/>
    </row>
    <row r="36" spans="1:12">
      <c r="A36" s="1"/>
      <c r="B36" s="1"/>
      <c r="C36" s="1"/>
      <c r="D36" s="1"/>
      <c r="E36" s="1"/>
      <c r="F36" s="1"/>
      <c r="G36" s="1"/>
      <c r="H36" s="1"/>
      <c r="I36" s="1"/>
      <c r="J36" s="1"/>
      <c r="K36" s="1"/>
      <c r="L36" s="1"/>
    </row>
    <row r="37" spans="1:12">
      <c r="A37" s="1"/>
      <c r="B37" s="1"/>
      <c r="C37" s="1"/>
      <c r="D37" s="1"/>
      <c r="E37" s="1"/>
      <c r="F37" s="1"/>
      <c r="G37" s="1"/>
      <c r="H37" s="1"/>
      <c r="I37" s="1"/>
      <c r="J37" s="1"/>
      <c r="K37" s="1"/>
      <c r="L37" s="1"/>
    </row>
    <row r="38" spans="1:12">
      <c r="A38" s="1"/>
      <c r="B38" s="1"/>
      <c r="C38" s="1"/>
      <c r="D38" s="1"/>
      <c r="E38" s="1"/>
      <c r="F38" s="1"/>
      <c r="G38" s="1"/>
      <c r="H38" s="1"/>
      <c r="I38" s="1"/>
      <c r="J38" s="1"/>
      <c r="K38" s="1"/>
      <c r="L38" s="1"/>
    </row>
    <row r="39" spans="1:12">
      <c r="A39" s="1"/>
      <c r="B39" s="1"/>
      <c r="C39" s="1"/>
      <c r="D39" s="1"/>
      <c r="E39" s="1"/>
      <c r="F39" s="1"/>
      <c r="G39" s="1"/>
      <c r="H39" s="1"/>
      <c r="I39" s="1"/>
      <c r="J39" s="1"/>
      <c r="K39" s="1"/>
      <c r="L39" s="1"/>
    </row>
    <row r="40" spans="1:12">
      <c r="A40" s="1"/>
      <c r="B40" s="1"/>
      <c r="C40" s="1"/>
      <c r="D40" s="1"/>
      <c r="E40" s="1"/>
      <c r="F40" s="1"/>
      <c r="G40" s="1"/>
      <c r="H40" s="1"/>
      <c r="I40" s="1"/>
      <c r="J40" s="1"/>
      <c r="K40" s="1"/>
      <c r="L40" s="1"/>
    </row>
    <row r="41" spans="1:12">
      <c r="A41" s="1"/>
      <c r="B41" s="1"/>
      <c r="C41" s="1"/>
      <c r="D41" s="1"/>
      <c r="E41" s="1"/>
      <c r="F41" s="1"/>
      <c r="G41" s="1"/>
      <c r="H41" s="1"/>
      <c r="I41" s="1"/>
      <c r="J41" s="1"/>
      <c r="K41" s="1"/>
      <c r="L41" s="1"/>
    </row>
    <row r="42" spans="1:12">
      <c r="A42" s="1"/>
      <c r="B42" s="1"/>
      <c r="C42" s="1"/>
      <c r="D42" s="1"/>
      <c r="E42" s="1"/>
      <c r="F42" s="1"/>
      <c r="G42" s="1"/>
      <c r="H42" s="1"/>
      <c r="I42" s="1"/>
      <c r="J42" s="1"/>
      <c r="K42" s="1"/>
      <c r="L42" s="1"/>
    </row>
    <row r="43" spans="1:12">
      <c r="A43" s="1"/>
      <c r="B43" s="1"/>
      <c r="C43" s="1"/>
      <c r="D43" s="1"/>
      <c r="E43" s="1"/>
      <c r="F43" s="1"/>
      <c r="G43" s="1"/>
      <c r="H43" s="1"/>
      <c r="I43" s="1"/>
      <c r="J43" s="1"/>
      <c r="K43" s="1"/>
      <c r="L43" s="1"/>
    </row>
    <row r="44" spans="1:12">
      <c r="A44" s="1"/>
      <c r="B44" s="1"/>
      <c r="C44" s="1"/>
      <c r="D44" s="1"/>
      <c r="E44" s="1"/>
      <c r="F44" s="1"/>
      <c r="G44" s="1"/>
      <c r="H44" s="1"/>
      <c r="I44" s="1"/>
      <c r="J44" s="1"/>
      <c r="K44" s="1"/>
      <c r="L44" s="1"/>
    </row>
    <row r="45" spans="1:12">
      <c r="A45" s="1"/>
      <c r="B45" s="1"/>
      <c r="C45" s="1"/>
      <c r="D45" s="1"/>
      <c r="E45" s="1"/>
      <c r="F45" s="1"/>
      <c r="G45" s="1"/>
      <c r="H45" s="1"/>
      <c r="I45" s="1"/>
      <c r="J45" s="1"/>
      <c r="K45" s="1"/>
      <c r="L45" s="1"/>
    </row>
    <row r="46" spans="1:12">
      <c r="A46" s="1"/>
      <c r="B46" s="1"/>
      <c r="C46" s="1"/>
      <c r="D46" s="1"/>
      <c r="E46" s="1"/>
      <c r="F46" s="1"/>
      <c r="G46" s="1"/>
      <c r="H46" s="1"/>
      <c r="I46" s="1"/>
      <c r="J46" s="1"/>
      <c r="K46" s="1"/>
      <c r="L46" s="1"/>
    </row>
    <row r="47" spans="1:12">
      <c r="A47" s="1"/>
      <c r="B47" s="1"/>
      <c r="C47" s="1"/>
      <c r="D47" s="1"/>
      <c r="E47" s="1"/>
      <c r="F47" s="1"/>
      <c r="G47" s="1"/>
      <c r="H47" s="1"/>
      <c r="I47" s="1"/>
      <c r="J47" s="1"/>
      <c r="K47" s="1"/>
      <c r="L47" s="1"/>
    </row>
    <row r="48" spans="1:12">
      <c r="A48" s="1"/>
      <c r="B48" s="1"/>
      <c r="C48" s="1"/>
      <c r="D48" s="1"/>
      <c r="E48" s="1"/>
      <c r="F48" s="1"/>
      <c r="G48" s="1"/>
      <c r="H48" s="1"/>
      <c r="I48" s="1"/>
      <c r="J48" s="1"/>
      <c r="K48" s="1"/>
      <c r="L48" s="1"/>
    </row>
    <row r="49" spans="1:12">
      <c r="A49" s="1"/>
      <c r="B49" s="1"/>
      <c r="C49" s="1"/>
      <c r="D49" s="1"/>
      <c r="E49" s="1"/>
      <c r="F49" s="1"/>
      <c r="G49" s="1"/>
      <c r="H49" s="1"/>
      <c r="I49" s="1"/>
      <c r="J49" s="1"/>
      <c r="K49" s="1"/>
      <c r="L49" s="1"/>
    </row>
    <row r="50" spans="1:12">
      <c r="A50" s="1"/>
      <c r="B50" s="1"/>
      <c r="C50" s="1"/>
      <c r="D50" s="1"/>
      <c r="E50" s="1"/>
      <c r="F50" s="1"/>
      <c r="G50" s="1"/>
      <c r="H50" s="1"/>
      <c r="I50" s="1"/>
      <c r="J50" s="1"/>
      <c r="K50" s="1"/>
      <c r="L50" s="1"/>
    </row>
    <row r="51" spans="1:12">
      <c r="A51" s="1"/>
      <c r="B51" s="1"/>
      <c r="C51" s="1"/>
      <c r="D51" s="1"/>
      <c r="E51" s="1"/>
      <c r="F51" s="1"/>
      <c r="G51" s="1"/>
      <c r="H51" s="1"/>
      <c r="I51" s="1"/>
      <c r="J51" s="1"/>
      <c r="K51" s="1"/>
      <c r="L51" s="1"/>
    </row>
    <row r="52" spans="1:12">
      <c r="A52" s="1"/>
      <c r="B52" s="1"/>
      <c r="C52" s="1"/>
      <c r="D52" s="1"/>
      <c r="E52" s="1"/>
      <c r="F52" s="1"/>
      <c r="G52" s="1"/>
      <c r="H52" s="1"/>
      <c r="I52" s="1"/>
      <c r="J52" s="1"/>
      <c r="K52" s="1"/>
      <c r="L52" s="1"/>
    </row>
    <row r="53" spans="1:12">
      <c r="A53" s="1"/>
      <c r="B53" s="1"/>
      <c r="C53" s="1"/>
      <c r="D53" s="1"/>
      <c r="E53" s="1"/>
      <c r="F53" s="1"/>
      <c r="G53" s="1"/>
      <c r="H53" s="1"/>
      <c r="I53" s="1"/>
      <c r="J53" s="1"/>
      <c r="K53" s="1"/>
      <c r="L53" s="1"/>
    </row>
    <row r="54" spans="1:12">
      <c r="A54" s="1"/>
      <c r="B54" s="1"/>
      <c r="C54" s="1"/>
      <c r="D54" s="1"/>
      <c r="E54" s="1"/>
      <c r="F54" s="1"/>
      <c r="G54" s="1"/>
      <c r="H54" s="1"/>
      <c r="I54" s="1"/>
      <c r="J54" s="1"/>
      <c r="K54" s="1"/>
      <c r="L54" s="1"/>
    </row>
    <row r="55" spans="1:12">
      <c r="A55" s="1"/>
      <c r="B55" s="1"/>
      <c r="C55" s="1"/>
      <c r="D55" s="1"/>
      <c r="E55" s="1"/>
      <c r="F55" s="1"/>
      <c r="G55" s="1"/>
      <c r="H55" s="1"/>
      <c r="I55" s="1"/>
      <c r="J55" s="1"/>
      <c r="K55" s="1"/>
      <c r="L55" s="1"/>
    </row>
    <row r="74" spans="8:8">
      <c r="H74" s="1"/>
    </row>
  </sheetData>
  <sheetProtection formatCells="0" formatRows="0" insertRows="0"/>
  <mergeCells count="2">
    <mergeCell ref="B3:I3"/>
    <mergeCell ref="C5:E5"/>
  </mergeCells>
  <phoneticPr fontId="7"/>
  <conditionalFormatting sqref="C5:E5">
    <cfRule type="cellIs" dxfId="0" priority="2" operator="equal">
      <formula>""</formula>
    </cfRule>
  </conditionalFormatting>
  <pageMargins left="0.25" right="0.25" top="0.75" bottom="0.75" header="0.3" footer="0.3"/>
  <pageSetup paperSize="9" scale="83"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72"/>
  <sheetViews>
    <sheetView showGridLines="0" showWhiteSpace="0" view="pageBreakPreview" zoomScale="70" zoomScaleNormal="70" zoomScaleSheetLayoutView="70" zoomScalePageLayoutView="55" workbookViewId="0">
      <selection activeCell="A2" sqref="A2"/>
    </sheetView>
  </sheetViews>
  <sheetFormatPr defaultColWidth="9" defaultRowHeight="13.5"/>
  <cols>
    <col min="1" max="1" width="1.625" customWidth="1"/>
    <col min="2" max="2" width="73" customWidth="1"/>
    <col min="3" max="3" width="12.5" bestFit="1" customWidth="1"/>
    <col min="4" max="4" width="47" customWidth="1"/>
    <col min="5" max="5" width="15" customWidth="1"/>
    <col min="9" max="9" width="4.25" customWidth="1"/>
  </cols>
  <sheetData>
    <row r="1" spans="1:10">
      <c r="A1" s="1" t="s">
        <v>258</v>
      </c>
      <c r="D1" s="2" t="s">
        <v>166</v>
      </c>
    </row>
    <row r="2" spans="1:10" ht="24" customHeight="1">
      <c r="A2" s="1"/>
      <c r="B2" s="541" t="s">
        <v>100</v>
      </c>
      <c r="C2" s="541"/>
      <c r="D2" s="541"/>
      <c r="E2" s="1"/>
      <c r="F2" s="1"/>
      <c r="G2" s="1"/>
      <c r="H2" s="1"/>
      <c r="I2" s="1"/>
      <c r="J2" s="1"/>
    </row>
    <row r="3" spans="1:10" ht="15.75" customHeight="1">
      <c r="A3" s="1"/>
      <c r="B3" s="1"/>
      <c r="C3" s="1"/>
      <c r="D3" s="1"/>
      <c r="E3" s="1"/>
      <c r="F3" s="1"/>
      <c r="G3" s="1"/>
      <c r="H3" s="1"/>
      <c r="I3" s="1"/>
      <c r="J3" s="1"/>
    </row>
    <row r="4" spans="1:10" ht="18" customHeight="1">
      <c r="A4" s="1"/>
      <c r="B4" s="80"/>
      <c r="C4" s="81" t="s">
        <v>101</v>
      </c>
      <c r="D4" s="82" t="str">
        <f>'3'!B6</f>
        <v>〒</v>
      </c>
      <c r="E4" s="1"/>
      <c r="F4" s="1"/>
      <c r="G4" s="1"/>
      <c r="H4" s="1"/>
      <c r="I4" s="1"/>
      <c r="J4" s="1"/>
    </row>
    <row r="5" spans="1:10" ht="18" customHeight="1">
      <c r="A5" s="1"/>
      <c r="D5" s="82">
        <f>'3'!B7</f>
        <v>0</v>
      </c>
      <c r="E5" s="1"/>
      <c r="F5" s="1"/>
      <c r="G5" s="1"/>
      <c r="H5" s="1"/>
      <c r="I5" s="1"/>
      <c r="J5" s="1"/>
    </row>
    <row r="6" spans="1:10" ht="18" customHeight="1">
      <c r="A6" s="1"/>
      <c r="C6" s="83" t="s">
        <v>102</v>
      </c>
      <c r="D6" s="84">
        <f>'3'!G8</f>
        <v>0</v>
      </c>
      <c r="E6" s="1"/>
      <c r="F6" s="1"/>
      <c r="G6" s="1"/>
      <c r="H6" s="1"/>
      <c r="I6" s="42"/>
      <c r="J6" s="1"/>
    </row>
    <row r="7" spans="1:10" ht="18" customHeight="1">
      <c r="A7" s="1"/>
      <c r="C7" s="81" t="s">
        <v>103</v>
      </c>
      <c r="D7" s="85">
        <f>'3'!B5</f>
        <v>0</v>
      </c>
      <c r="E7" s="1"/>
      <c r="F7" s="1"/>
      <c r="G7" s="1"/>
      <c r="H7" s="1"/>
      <c r="I7" s="1"/>
      <c r="J7" s="1"/>
    </row>
    <row r="8" spans="1:10" ht="18" customHeight="1">
      <c r="A8" s="1"/>
      <c r="C8" s="81" t="s">
        <v>104</v>
      </c>
      <c r="D8" s="85">
        <f>'3'!G4</f>
        <v>0</v>
      </c>
      <c r="E8" s="1"/>
      <c r="F8" s="1"/>
      <c r="G8" s="1"/>
      <c r="H8" s="1"/>
      <c r="I8" s="1"/>
      <c r="J8" s="1"/>
    </row>
    <row r="9" spans="1:10" ht="18" customHeight="1">
      <c r="A9" s="1"/>
      <c r="C9" s="81" t="s">
        <v>197</v>
      </c>
      <c r="D9" s="85">
        <f>'3'!G5</f>
        <v>0</v>
      </c>
      <c r="E9" s="1"/>
      <c r="F9" s="1"/>
      <c r="G9" s="1"/>
      <c r="H9" s="1"/>
      <c r="I9" s="1"/>
      <c r="J9" s="1"/>
    </row>
    <row r="10" spans="1:10" ht="18" customHeight="1">
      <c r="A10" s="1"/>
      <c r="B10" s="86"/>
      <c r="C10" s="86"/>
      <c r="D10" s="87"/>
      <c r="E10" s="88"/>
      <c r="F10" s="88"/>
      <c r="G10" s="88"/>
      <c r="H10" s="1"/>
      <c r="I10" s="1"/>
      <c r="J10" s="1"/>
    </row>
    <row r="11" spans="1:10" ht="30.75" customHeight="1">
      <c r="A11" s="1"/>
      <c r="B11" s="542" t="s">
        <v>105</v>
      </c>
      <c r="C11" s="542"/>
      <c r="D11" s="542"/>
      <c r="E11" s="1"/>
      <c r="F11" s="1"/>
      <c r="G11" s="1"/>
      <c r="H11" s="1"/>
      <c r="I11" s="1"/>
      <c r="J11" s="1"/>
    </row>
    <row r="12" spans="1:10">
      <c r="A12" s="1"/>
      <c r="B12" s="89" t="s">
        <v>202</v>
      </c>
      <c r="C12" s="90"/>
      <c r="D12" s="90"/>
      <c r="E12" s="1"/>
      <c r="F12" s="1"/>
      <c r="G12" s="1"/>
      <c r="H12" s="1"/>
      <c r="I12" s="1"/>
      <c r="J12" s="1"/>
    </row>
    <row r="13" spans="1:10" ht="21.75" customHeight="1">
      <c r="A13" s="1"/>
      <c r="B13" s="91" t="s">
        <v>106</v>
      </c>
      <c r="C13" s="91"/>
      <c r="D13" s="91"/>
      <c r="E13" s="1"/>
      <c r="F13" s="1"/>
      <c r="G13" s="1"/>
      <c r="H13" s="1"/>
      <c r="I13" s="1"/>
      <c r="J13" s="1"/>
    </row>
    <row r="14" spans="1:10" s="44" customFormat="1" ht="24.75" customHeight="1">
      <c r="A14" s="43"/>
      <c r="B14" s="539" t="s">
        <v>107</v>
      </c>
      <c r="C14" s="540"/>
      <c r="D14" s="92" t="s">
        <v>201</v>
      </c>
      <c r="E14" s="43"/>
      <c r="F14" s="43"/>
      <c r="G14" s="43"/>
      <c r="H14" s="43"/>
      <c r="I14" s="43"/>
      <c r="J14" s="43"/>
    </row>
    <row r="15" spans="1:10" s="44" customFormat="1" ht="24.75" customHeight="1">
      <c r="A15" s="43"/>
      <c r="B15" s="539" t="s">
        <v>108</v>
      </c>
      <c r="C15" s="540"/>
      <c r="D15" s="92" t="s">
        <v>201</v>
      </c>
      <c r="E15" s="43"/>
      <c r="F15" s="43"/>
      <c r="G15" s="43"/>
      <c r="H15" s="43"/>
      <c r="I15" s="43"/>
      <c r="J15" s="43"/>
    </row>
    <row r="16" spans="1:10" s="44" customFormat="1" ht="24.75" customHeight="1">
      <c r="A16" s="43"/>
      <c r="B16" s="539" t="s">
        <v>109</v>
      </c>
      <c r="C16" s="540"/>
      <c r="D16" s="92" t="s">
        <v>201</v>
      </c>
      <c r="E16" s="43"/>
      <c r="F16" s="43"/>
      <c r="G16" s="43"/>
      <c r="H16" s="43"/>
      <c r="I16" s="43"/>
      <c r="J16" s="43"/>
    </row>
    <row r="17" spans="1:10" s="44" customFormat="1" ht="24.75" customHeight="1">
      <c r="A17" s="43"/>
      <c r="B17" s="539" t="s">
        <v>110</v>
      </c>
      <c r="C17" s="540"/>
      <c r="D17" s="92" t="s">
        <v>201</v>
      </c>
      <c r="E17" s="43"/>
      <c r="F17" s="43"/>
      <c r="G17" s="43"/>
      <c r="H17" s="43"/>
      <c r="I17" s="43"/>
      <c r="J17" s="43"/>
    </row>
    <row r="18" spans="1:10">
      <c r="A18" s="1"/>
      <c r="B18" s="543" t="s">
        <v>111</v>
      </c>
      <c r="C18" s="543"/>
      <c r="D18" s="543"/>
      <c r="E18" s="1"/>
      <c r="F18" s="1"/>
      <c r="G18" s="1"/>
      <c r="H18" s="1"/>
      <c r="I18" s="1"/>
      <c r="J18" s="1"/>
    </row>
    <row r="19" spans="1:10" ht="21.75" customHeight="1">
      <c r="A19" s="1"/>
      <c r="B19" s="91" t="s">
        <v>112</v>
      </c>
      <c r="C19" s="91"/>
      <c r="D19" s="91"/>
      <c r="E19" s="1"/>
      <c r="F19" s="1"/>
      <c r="G19" s="1"/>
      <c r="H19" s="1"/>
      <c r="I19" s="1"/>
      <c r="J19" s="1"/>
    </row>
    <row r="20" spans="1:10" s="44" customFormat="1" ht="24.75" customHeight="1">
      <c r="A20" s="43"/>
      <c r="B20" s="539" t="s">
        <v>113</v>
      </c>
      <c r="C20" s="540"/>
      <c r="D20" s="92" t="s">
        <v>201</v>
      </c>
      <c r="E20" s="43"/>
      <c r="F20" s="43"/>
      <c r="G20" s="43"/>
      <c r="H20" s="43"/>
      <c r="I20" s="43"/>
      <c r="J20" s="43"/>
    </row>
    <row r="21" spans="1:10" s="44" customFormat="1" ht="24.75" customHeight="1">
      <c r="A21" s="43"/>
      <c r="B21" s="539" t="s">
        <v>114</v>
      </c>
      <c r="C21" s="540"/>
      <c r="D21" s="92" t="s">
        <v>201</v>
      </c>
      <c r="E21" s="43"/>
      <c r="F21" s="43"/>
      <c r="G21" s="43"/>
      <c r="H21" s="43"/>
      <c r="I21" s="43"/>
      <c r="J21" s="43"/>
    </row>
    <row r="22" spans="1:10" ht="21.75" customHeight="1">
      <c r="A22" s="1"/>
      <c r="B22" s="91" t="s">
        <v>115</v>
      </c>
      <c r="C22" s="91"/>
      <c r="D22" s="91"/>
      <c r="E22" s="1"/>
      <c r="F22" s="1"/>
      <c r="G22" s="1"/>
      <c r="H22" s="1"/>
      <c r="I22" s="1"/>
      <c r="J22" s="1"/>
    </row>
    <row r="23" spans="1:10" s="44" customFormat="1" ht="24.75" customHeight="1">
      <c r="A23" s="43"/>
      <c r="B23" s="539" t="s">
        <v>116</v>
      </c>
      <c r="C23" s="540"/>
      <c r="D23" s="92" t="s">
        <v>201</v>
      </c>
      <c r="E23" s="43"/>
      <c r="F23" s="43"/>
      <c r="G23" s="43"/>
      <c r="H23" s="43"/>
      <c r="I23" s="43"/>
      <c r="J23" s="43"/>
    </row>
    <row r="24" spans="1:10" s="44" customFormat="1" ht="24.75" customHeight="1">
      <c r="A24" s="43"/>
      <c r="B24" s="539" t="s">
        <v>117</v>
      </c>
      <c r="C24" s="540"/>
      <c r="D24" s="92" t="s">
        <v>201</v>
      </c>
      <c r="E24" s="43"/>
      <c r="F24" s="43"/>
      <c r="G24" s="43"/>
      <c r="H24" s="43"/>
      <c r="I24" s="43"/>
      <c r="J24" s="43"/>
    </row>
    <row r="25" spans="1:10" s="44" customFormat="1" ht="24.75" customHeight="1">
      <c r="A25" s="43"/>
      <c r="B25" s="539" t="s">
        <v>118</v>
      </c>
      <c r="C25" s="540"/>
      <c r="D25" s="92" t="s">
        <v>201</v>
      </c>
      <c r="E25" s="43"/>
      <c r="F25" s="43"/>
      <c r="G25" s="43"/>
      <c r="H25" s="43"/>
      <c r="I25" s="43"/>
      <c r="J25" s="43"/>
    </row>
    <row r="26" spans="1:10" ht="21.75" customHeight="1">
      <c r="A26" s="1"/>
      <c r="B26" s="91" t="s">
        <v>119</v>
      </c>
      <c r="C26" s="91"/>
      <c r="D26" s="91"/>
      <c r="E26" s="1"/>
      <c r="F26" s="1"/>
      <c r="G26" s="1"/>
      <c r="H26" s="1"/>
      <c r="I26" s="1"/>
      <c r="J26" s="1"/>
    </row>
    <row r="27" spans="1:10" s="44" customFormat="1" ht="24.75" customHeight="1">
      <c r="A27" s="43"/>
      <c r="B27" s="539" t="s">
        <v>120</v>
      </c>
      <c r="C27" s="540"/>
      <c r="D27" s="92" t="s">
        <v>201</v>
      </c>
      <c r="E27" s="43"/>
      <c r="F27" s="43"/>
      <c r="G27" s="43"/>
      <c r="H27" s="43"/>
      <c r="I27" s="43"/>
      <c r="J27" s="43"/>
    </row>
    <row r="28" spans="1:10" s="44" customFormat="1" ht="24.75" customHeight="1">
      <c r="A28" s="43"/>
      <c r="B28" s="539" t="s">
        <v>121</v>
      </c>
      <c r="C28" s="540"/>
      <c r="D28" s="92" t="s">
        <v>201</v>
      </c>
      <c r="E28" s="43"/>
      <c r="F28" s="43"/>
      <c r="G28" s="43"/>
      <c r="H28" s="43"/>
      <c r="I28" s="43"/>
      <c r="J28" s="43"/>
    </row>
    <row r="29" spans="1:10" s="44" customFormat="1" ht="24.75" customHeight="1">
      <c r="A29" s="43"/>
      <c r="B29" s="539" t="s">
        <v>122</v>
      </c>
      <c r="C29" s="540"/>
      <c r="D29" s="92" t="s">
        <v>201</v>
      </c>
      <c r="E29" s="43"/>
      <c r="F29" s="43"/>
      <c r="G29" s="43"/>
      <c r="H29" s="43"/>
      <c r="I29" s="43"/>
      <c r="J29" s="43"/>
    </row>
    <row r="30" spans="1:10" s="44" customFormat="1" ht="24.75" customHeight="1">
      <c r="A30" s="43"/>
      <c r="B30" s="539" t="s">
        <v>123</v>
      </c>
      <c r="C30" s="540"/>
      <c r="D30" s="92" t="s">
        <v>201</v>
      </c>
      <c r="E30" s="43"/>
      <c r="F30" s="43"/>
      <c r="G30" s="43"/>
      <c r="H30" s="43"/>
      <c r="I30" s="43"/>
      <c r="J30" s="43"/>
    </row>
    <row r="31" spans="1:10" ht="21.75" customHeight="1">
      <c r="A31" s="1"/>
      <c r="B31" s="91" t="s">
        <v>124</v>
      </c>
      <c r="C31" s="91"/>
      <c r="D31" s="91"/>
      <c r="E31" s="1"/>
      <c r="F31" s="1"/>
      <c r="G31" s="1"/>
      <c r="H31" s="1"/>
      <c r="I31" s="1"/>
      <c r="J31" s="1"/>
    </row>
    <row r="32" spans="1:10" s="44" customFormat="1" ht="24.75" customHeight="1">
      <c r="A32" s="43"/>
      <c r="B32" s="539" t="s">
        <v>125</v>
      </c>
      <c r="C32" s="540"/>
      <c r="D32" s="92" t="s">
        <v>201</v>
      </c>
      <c r="E32" s="43"/>
      <c r="F32" s="43"/>
      <c r="G32" s="43"/>
      <c r="H32" s="43"/>
      <c r="I32" s="43"/>
      <c r="J32" s="43"/>
    </row>
    <row r="33" spans="1:10" s="44" customFormat="1" ht="24.75" customHeight="1">
      <c r="A33" s="43"/>
      <c r="B33" s="539" t="s">
        <v>126</v>
      </c>
      <c r="C33" s="540"/>
      <c r="D33" s="92" t="s">
        <v>201</v>
      </c>
      <c r="E33" s="43"/>
      <c r="F33" s="43"/>
      <c r="G33" s="43"/>
      <c r="H33" s="43"/>
      <c r="I33" s="43"/>
      <c r="J33" s="43"/>
    </row>
    <row r="34" spans="1:10" s="44" customFormat="1" ht="24.75" customHeight="1">
      <c r="A34" s="43"/>
      <c r="B34" s="539" t="s">
        <v>127</v>
      </c>
      <c r="C34" s="540"/>
      <c r="D34" s="92" t="s">
        <v>201</v>
      </c>
      <c r="E34" s="43"/>
      <c r="F34" s="43"/>
      <c r="G34" s="43"/>
      <c r="H34" s="43"/>
      <c r="I34" s="43"/>
      <c r="J34" s="43"/>
    </row>
    <row r="35" spans="1:10" s="44" customFormat="1" ht="24.75" customHeight="1">
      <c r="A35" s="43"/>
      <c r="B35" s="539" t="s">
        <v>128</v>
      </c>
      <c r="C35" s="540"/>
      <c r="D35" s="92" t="s">
        <v>201</v>
      </c>
      <c r="E35" s="43"/>
      <c r="F35" s="43"/>
      <c r="G35" s="43"/>
      <c r="H35" s="43"/>
      <c r="I35" s="43"/>
      <c r="J35" s="43"/>
    </row>
    <row r="36" spans="1:10" ht="21.75" customHeight="1">
      <c r="A36" s="1"/>
      <c r="B36" s="91" t="s">
        <v>129</v>
      </c>
      <c r="C36" s="91"/>
      <c r="D36" s="1"/>
      <c r="E36" s="1"/>
      <c r="F36" s="1"/>
      <c r="G36" s="1"/>
      <c r="H36" s="1"/>
      <c r="I36" s="1"/>
      <c r="J36" s="1"/>
    </row>
    <row r="37" spans="1:10" s="44" customFormat="1" ht="24.75" customHeight="1">
      <c r="A37" s="43"/>
      <c r="B37" s="539" t="s">
        <v>130</v>
      </c>
      <c r="C37" s="540"/>
      <c r="D37" s="92" t="s">
        <v>198</v>
      </c>
      <c r="E37" s="43"/>
      <c r="F37" s="43"/>
      <c r="G37" s="43"/>
      <c r="H37" s="43"/>
      <c r="I37" s="43"/>
      <c r="J37" s="43"/>
    </row>
    <row r="38" spans="1:10" s="44" customFormat="1" ht="24.75" customHeight="1">
      <c r="A38" s="43"/>
      <c r="B38" s="539" t="s">
        <v>131</v>
      </c>
      <c r="C38" s="540"/>
      <c r="D38" s="92" t="s">
        <v>198</v>
      </c>
      <c r="E38" s="43"/>
      <c r="F38" s="43"/>
      <c r="G38" s="43"/>
      <c r="H38" s="43"/>
      <c r="I38" s="43"/>
      <c r="J38" s="43"/>
    </row>
    <row r="39" spans="1:10" s="44" customFormat="1" ht="24.75" customHeight="1">
      <c r="A39" s="43"/>
      <c r="B39" s="539" t="s">
        <v>132</v>
      </c>
      <c r="C39" s="540"/>
      <c r="D39" s="92" t="s">
        <v>198</v>
      </c>
      <c r="E39" s="43"/>
      <c r="F39" s="43"/>
      <c r="G39" s="43"/>
      <c r="H39" s="43"/>
      <c r="I39" s="43"/>
      <c r="J39" s="43"/>
    </row>
    <row r="40" spans="1:10" ht="21.75" customHeight="1">
      <c r="A40" s="1"/>
      <c r="B40" s="91" t="s">
        <v>133</v>
      </c>
      <c r="C40" s="91"/>
      <c r="D40" s="1"/>
      <c r="E40" s="1"/>
      <c r="F40" s="1"/>
      <c r="G40" s="1"/>
      <c r="H40" s="1"/>
      <c r="I40" s="1"/>
      <c r="J40" s="1"/>
    </row>
    <row r="41" spans="1:10" s="44" customFormat="1" ht="24.75" customHeight="1">
      <c r="A41" s="43"/>
      <c r="B41" s="539" t="s">
        <v>134</v>
      </c>
      <c r="C41" s="540"/>
      <c r="D41" s="92" t="s">
        <v>201</v>
      </c>
      <c r="E41" s="43"/>
      <c r="F41" s="43"/>
      <c r="G41" s="43"/>
      <c r="H41" s="43"/>
      <c r="I41" s="43"/>
      <c r="J41" s="43"/>
    </row>
    <row r="42" spans="1:10" s="44" customFormat="1" ht="24.75" customHeight="1">
      <c r="A42" s="43"/>
      <c r="B42" s="539" t="s">
        <v>135</v>
      </c>
      <c r="C42" s="540"/>
      <c r="D42" s="92" t="s">
        <v>201</v>
      </c>
      <c r="E42" s="43"/>
      <c r="F42" s="43"/>
      <c r="G42" s="43"/>
      <c r="H42" s="43"/>
      <c r="I42" s="43"/>
      <c r="J42" s="43"/>
    </row>
    <row r="43" spans="1:10">
      <c r="A43" s="1"/>
      <c r="B43" s="1"/>
      <c r="C43" s="1"/>
      <c r="D43" s="1"/>
      <c r="E43" s="1"/>
      <c r="F43" s="1"/>
      <c r="G43" s="1"/>
      <c r="H43" s="1"/>
      <c r="I43" s="1"/>
      <c r="J43" s="1"/>
    </row>
    <row r="44" spans="1:10">
      <c r="A44" s="1"/>
      <c r="B44" s="1"/>
      <c r="C44" s="1"/>
      <c r="D44" s="1"/>
      <c r="E44" s="1"/>
      <c r="F44" s="1"/>
      <c r="G44" s="1"/>
      <c r="H44" s="1"/>
      <c r="I44" s="1"/>
      <c r="J44" s="1"/>
    </row>
    <row r="45" spans="1:10">
      <c r="A45" s="1"/>
      <c r="B45" s="1"/>
      <c r="C45" s="1"/>
      <c r="D45" s="1"/>
      <c r="E45" s="1"/>
      <c r="F45" s="1"/>
      <c r="G45" s="1"/>
      <c r="H45" s="1"/>
      <c r="I45" s="1"/>
      <c r="J45" s="1"/>
    </row>
    <row r="46" spans="1:10">
      <c r="A46" s="1"/>
      <c r="B46" s="1"/>
      <c r="C46" s="1"/>
      <c r="D46" s="1"/>
      <c r="E46" s="1"/>
      <c r="F46" s="1"/>
      <c r="G46" s="1"/>
      <c r="H46" s="1"/>
      <c r="I46" s="1"/>
      <c r="J46" s="1"/>
    </row>
    <row r="47" spans="1:10">
      <c r="A47" s="1"/>
      <c r="B47" s="1"/>
      <c r="C47" s="1"/>
      <c r="D47" s="1"/>
      <c r="E47" s="1"/>
      <c r="F47" s="1"/>
      <c r="G47" s="1"/>
      <c r="H47" s="1"/>
      <c r="I47" s="1"/>
      <c r="J47" s="1"/>
    </row>
    <row r="48" spans="1:10">
      <c r="A48" s="1"/>
      <c r="B48" s="1"/>
      <c r="C48" s="1"/>
      <c r="D48" s="1"/>
      <c r="E48" s="1"/>
      <c r="F48" s="1"/>
      <c r="G48" s="1"/>
      <c r="H48" s="1"/>
      <c r="I48" s="1"/>
      <c r="J48" s="1"/>
    </row>
    <row r="49" spans="1:10">
      <c r="A49" s="1"/>
      <c r="B49" s="1"/>
      <c r="C49" s="1"/>
      <c r="D49" s="1"/>
      <c r="E49" s="1"/>
      <c r="F49" s="1"/>
      <c r="G49" s="1"/>
      <c r="H49" s="1"/>
      <c r="I49" s="1"/>
      <c r="J49" s="1"/>
    </row>
    <row r="50" spans="1:10">
      <c r="A50" s="1"/>
      <c r="B50" s="1"/>
      <c r="C50" s="1"/>
      <c r="D50" s="1"/>
      <c r="E50" s="1"/>
      <c r="F50" s="1"/>
      <c r="G50" s="1"/>
      <c r="H50" s="1"/>
      <c r="I50" s="1"/>
      <c r="J50" s="1"/>
    </row>
    <row r="51" spans="1:10">
      <c r="A51" s="1"/>
      <c r="B51" s="1"/>
      <c r="C51" s="1"/>
      <c r="D51" s="1"/>
      <c r="E51" s="1"/>
      <c r="F51" s="1"/>
      <c r="G51" s="1"/>
      <c r="H51" s="1"/>
      <c r="I51" s="1"/>
      <c r="J51" s="1"/>
    </row>
    <row r="52" spans="1:10">
      <c r="A52" s="1"/>
      <c r="B52" s="1"/>
      <c r="C52" s="1"/>
      <c r="D52" s="1"/>
      <c r="E52" s="1"/>
      <c r="F52" s="1"/>
      <c r="G52" s="1"/>
      <c r="H52" s="1"/>
      <c r="I52" s="1"/>
      <c r="J52" s="1"/>
    </row>
    <row r="53" spans="1:10">
      <c r="A53" s="1"/>
      <c r="B53" s="1"/>
      <c r="C53" s="1"/>
      <c r="D53" s="1"/>
      <c r="E53" s="1"/>
      <c r="F53" s="1"/>
      <c r="G53" s="1"/>
      <c r="H53" s="1"/>
      <c r="I53" s="1"/>
      <c r="J53" s="1"/>
    </row>
    <row r="72" spans="6:6">
      <c r="F72" s="1"/>
    </row>
  </sheetData>
  <mergeCells count="25">
    <mergeCell ref="B2:D2"/>
    <mergeCell ref="B11:D11"/>
    <mergeCell ref="B18:D18"/>
    <mergeCell ref="B14:C14"/>
    <mergeCell ref="B15:C15"/>
    <mergeCell ref="B16:C16"/>
    <mergeCell ref="B17:C17"/>
    <mergeCell ref="B20:C20"/>
    <mergeCell ref="B21:C21"/>
    <mergeCell ref="B23:C23"/>
    <mergeCell ref="B24:C24"/>
    <mergeCell ref="B25:C25"/>
    <mergeCell ref="B27:C27"/>
    <mergeCell ref="B28:C28"/>
    <mergeCell ref="B29:C29"/>
    <mergeCell ref="B30:C30"/>
    <mergeCell ref="B32:C32"/>
    <mergeCell ref="B33:C33"/>
    <mergeCell ref="B41:C41"/>
    <mergeCell ref="B42:C42"/>
    <mergeCell ref="B34:C34"/>
    <mergeCell ref="B35:C35"/>
    <mergeCell ref="B37:C37"/>
    <mergeCell ref="B38:C38"/>
    <mergeCell ref="B39:C39"/>
  </mergeCells>
  <phoneticPr fontId="7"/>
  <pageMargins left="0.25" right="0.25" top="0.75" bottom="0.75" header="0.3" footer="0.3"/>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3</xdr:col>
                    <xdr:colOff>571500</xdr:colOff>
                    <xdr:row>13</xdr:row>
                    <xdr:rowOff>28575</xdr:rowOff>
                  </from>
                  <to>
                    <xdr:col>3</xdr:col>
                    <xdr:colOff>809625</xdr:colOff>
                    <xdr:row>13</xdr:row>
                    <xdr:rowOff>276225</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3</xdr:col>
                    <xdr:colOff>1685925</xdr:colOff>
                    <xdr:row>13</xdr:row>
                    <xdr:rowOff>38100</xdr:rowOff>
                  </from>
                  <to>
                    <xdr:col>3</xdr:col>
                    <xdr:colOff>1924050</xdr:colOff>
                    <xdr:row>13</xdr:row>
                    <xdr:rowOff>285750</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3</xdr:col>
                    <xdr:colOff>571500</xdr:colOff>
                    <xdr:row>14</xdr:row>
                    <xdr:rowOff>28575</xdr:rowOff>
                  </from>
                  <to>
                    <xdr:col>3</xdr:col>
                    <xdr:colOff>809625</xdr:colOff>
                    <xdr:row>14</xdr:row>
                    <xdr:rowOff>276225</xdr:rowOff>
                  </to>
                </anchor>
              </controlPr>
            </control>
          </mc:Choice>
        </mc:AlternateContent>
        <mc:AlternateContent xmlns:mc="http://schemas.openxmlformats.org/markup-compatibility/2006">
          <mc:Choice Requires="x14">
            <control shapeId="2052" r:id="rId7" name="Option Button 4">
              <controlPr defaultSize="0" autoFill="0" autoLine="0" autoPict="0">
                <anchor moveWithCells="1">
                  <from>
                    <xdr:col>3</xdr:col>
                    <xdr:colOff>1685925</xdr:colOff>
                    <xdr:row>14</xdr:row>
                    <xdr:rowOff>38100</xdr:rowOff>
                  </from>
                  <to>
                    <xdr:col>3</xdr:col>
                    <xdr:colOff>1924050</xdr:colOff>
                    <xdr:row>14</xdr:row>
                    <xdr:rowOff>285750</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from>
                    <xdr:col>3</xdr:col>
                    <xdr:colOff>571500</xdr:colOff>
                    <xdr:row>15</xdr:row>
                    <xdr:rowOff>28575</xdr:rowOff>
                  </from>
                  <to>
                    <xdr:col>3</xdr:col>
                    <xdr:colOff>809625</xdr:colOff>
                    <xdr:row>15</xdr:row>
                    <xdr:rowOff>276225</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from>
                    <xdr:col>3</xdr:col>
                    <xdr:colOff>1685925</xdr:colOff>
                    <xdr:row>15</xdr:row>
                    <xdr:rowOff>38100</xdr:rowOff>
                  </from>
                  <to>
                    <xdr:col>3</xdr:col>
                    <xdr:colOff>1924050</xdr:colOff>
                    <xdr:row>15</xdr:row>
                    <xdr:rowOff>285750</xdr:rowOff>
                  </to>
                </anchor>
              </controlPr>
            </control>
          </mc:Choice>
        </mc:AlternateContent>
        <mc:AlternateContent xmlns:mc="http://schemas.openxmlformats.org/markup-compatibility/2006">
          <mc:Choice Requires="x14">
            <control shapeId="2055" r:id="rId10" name="Option Button 7">
              <controlPr defaultSize="0" autoFill="0" autoLine="0" autoPict="0">
                <anchor moveWithCells="1">
                  <from>
                    <xdr:col>3</xdr:col>
                    <xdr:colOff>571500</xdr:colOff>
                    <xdr:row>16</xdr:row>
                    <xdr:rowOff>28575</xdr:rowOff>
                  </from>
                  <to>
                    <xdr:col>3</xdr:col>
                    <xdr:colOff>809625</xdr:colOff>
                    <xdr:row>16</xdr:row>
                    <xdr:rowOff>276225</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3</xdr:col>
                    <xdr:colOff>1685925</xdr:colOff>
                    <xdr:row>16</xdr:row>
                    <xdr:rowOff>38100</xdr:rowOff>
                  </from>
                  <to>
                    <xdr:col>3</xdr:col>
                    <xdr:colOff>1924050</xdr:colOff>
                    <xdr:row>16</xdr:row>
                    <xdr:rowOff>285750</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58" r:id="rId13" name="Option Button 10">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59" r:id="rId14" name="Option Button 11">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60" r:id="rId15" name="Option Button 12">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61" r:id="rId16" name="Option Button 13">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62" r:id="rId17" name="Option Button 14">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63" r:id="rId18" name="Option Button 15">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064" r:id="rId19" name="Option Button 16">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065" r:id="rId20" name="Option Button 17">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066" r:id="rId21" name="Option Button 18">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069" r:id="rId22" name="Group Box 21">
              <controlPr defaultSize="0" autoFill="0" autoPict="0">
                <anchor moveWithCells="1">
                  <from>
                    <xdr:col>3</xdr:col>
                    <xdr:colOff>409575</xdr:colOff>
                    <xdr:row>12</xdr:row>
                    <xdr:rowOff>161925</xdr:rowOff>
                  </from>
                  <to>
                    <xdr:col>3</xdr:col>
                    <xdr:colOff>2247900</xdr:colOff>
                    <xdr:row>14</xdr:row>
                    <xdr:rowOff>19050</xdr:rowOff>
                  </to>
                </anchor>
              </controlPr>
            </control>
          </mc:Choice>
        </mc:AlternateContent>
        <mc:AlternateContent xmlns:mc="http://schemas.openxmlformats.org/markup-compatibility/2006">
          <mc:Choice Requires="x14">
            <control shapeId="2070" r:id="rId23" name="Option Button 22">
              <controlPr defaultSize="0" autoFill="0" autoLine="0" autoPict="0">
                <anchor moveWithCells="1">
                  <from>
                    <xdr:col>3</xdr:col>
                    <xdr:colOff>571500</xdr:colOff>
                    <xdr:row>14</xdr:row>
                    <xdr:rowOff>28575</xdr:rowOff>
                  </from>
                  <to>
                    <xdr:col>3</xdr:col>
                    <xdr:colOff>809625</xdr:colOff>
                    <xdr:row>14</xdr:row>
                    <xdr:rowOff>276225</xdr:rowOff>
                  </to>
                </anchor>
              </controlPr>
            </control>
          </mc:Choice>
        </mc:AlternateContent>
        <mc:AlternateContent xmlns:mc="http://schemas.openxmlformats.org/markup-compatibility/2006">
          <mc:Choice Requires="x14">
            <control shapeId="2071" r:id="rId24" name="Option Button 23">
              <controlPr defaultSize="0" autoFill="0" autoLine="0" autoPict="0">
                <anchor moveWithCells="1">
                  <from>
                    <xdr:col>3</xdr:col>
                    <xdr:colOff>1685925</xdr:colOff>
                    <xdr:row>14</xdr:row>
                    <xdr:rowOff>38100</xdr:rowOff>
                  </from>
                  <to>
                    <xdr:col>3</xdr:col>
                    <xdr:colOff>1924050</xdr:colOff>
                    <xdr:row>14</xdr:row>
                    <xdr:rowOff>285750</xdr:rowOff>
                  </to>
                </anchor>
              </controlPr>
            </control>
          </mc:Choice>
        </mc:AlternateContent>
        <mc:AlternateContent xmlns:mc="http://schemas.openxmlformats.org/markup-compatibility/2006">
          <mc:Choice Requires="x14">
            <control shapeId="2072" r:id="rId25" name="Group Box 24">
              <controlPr defaultSize="0" autoFill="0" autoPict="0">
                <anchor moveWithCells="1">
                  <from>
                    <xdr:col>3</xdr:col>
                    <xdr:colOff>409575</xdr:colOff>
                    <xdr:row>13</xdr:row>
                    <xdr:rowOff>161925</xdr:rowOff>
                  </from>
                  <to>
                    <xdr:col>3</xdr:col>
                    <xdr:colOff>2247900</xdr:colOff>
                    <xdr:row>14</xdr:row>
                    <xdr:rowOff>295275</xdr:rowOff>
                  </to>
                </anchor>
              </controlPr>
            </control>
          </mc:Choice>
        </mc:AlternateContent>
        <mc:AlternateContent xmlns:mc="http://schemas.openxmlformats.org/markup-compatibility/2006">
          <mc:Choice Requires="x14">
            <control shapeId="2073" r:id="rId26" name="Option Button 25">
              <controlPr defaultSize="0" autoFill="0" autoLine="0" autoPict="0">
                <anchor moveWithCells="1">
                  <from>
                    <xdr:col>3</xdr:col>
                    <xdr:colOff>571500</xdr:colOff>
                    <xdr:row>15</xdr:row>
                    <xdr:rowOff>28575</xdr:rowOff>
                  </from>
                  <to>
                    <xdr:col>3</xdr:col>
                    <xdr:colOff>809625</xdr:colOff>
                    <xdr:row>15</xdr:row>
                    <xdr:rowOff>276225</xdr:rowOff>
                  </to>
                </anchor>
              </controlPr>
            </control>
          </mc:Choice>
        </mc:AlternateContent>
        <mc:AlternateContent xmlns:mc="http://schemas.openxmlformats.org/markup-compatibility/2006">
          <mc:Choice Requires="x14">
            <control shapeId="2074" r:id="rId27" name="Option Button 26">
              <controlPr defaultSize="0" autoFill="0" autoLine="0" autoPict="0">
                <anchor moveWithCells="1">
                  <from>
                    <xdr:col>3</xdr:col>
                    <xdr:colOff>1685925</xdr:colOff>
                    <xdr:row>15</xdr:row>
                    <xdr:rowOff>38100</xdr:rowOff>
                  </from>
                  <to>
                    <xdr:col>3</xdr:col>
                    <xdr:colOff>1924050</xdr:colOff>
                    <xdr:row>15</xdr:row>
                    <xdr:rowOff>285750</xdr:rowOff>
                  </to>
                </anchor>
              </controlPr>
            </control>
          </mc:Choice>
        </mc:AlternateContent>
        <mc:AlternateContent xmlns:mc="http://schemas.openxmlformats.org/markup-compatibility/2006">
          <mc:Choice Requires="x14">
            <control shapeId="2075" r:id="rId28" name="Group Box 27">
              <controlPr defaultSize="0" autoFill="0" autoPict="0">
                <anchor moveWithCells="1">
                  <from>
                    <xdr:col>3</xdr:col>
                    <xdr:colOff>409575</xdr:colOff>
                    <xdr:row>14</xdr:row>
                    <xdr:rowOff>161925</xdr:rowOff>
                  </from>
                  <to>
                    <xdr:col>3</xdr:col>
                    <xdr:colOff>2247900</xdr:colOff>
                    <xdr:row>15</xdr:row>
                    <xdr:rowOff>295275</xdr:rowOff>
                  </to>
                </anchor>
              </controlPr>
            </control>
          </mc:Choice>
        </mc:AlternateContent>
        <mc:AlternateContent xmlns:mc="http://schemas.openxmlformats.org/markup-compatibility/2006">
          <mc:Choice Requires="x14">
            <control shapeId="2076" r:id="rId29" name="Group Box 28">
              <controlPr defaultSize="0" autoFill="0" autoPict="0">
                <anchor moveWithCells="1">
                  <from>
                    <xdr:col>3</xdr:col>
                    <xdr:colOff>409575</xdr:colOff>
                    <xdr:row>15</xdr:row>
                    <xdr:rowOff>161925</xdr:rowOff>
                  </from>
                  <to>
                    <xdr:col>3</xdr:col>
                    <xdr:colOff>2247900</xdr:colOff>
                    <xdr:row>16</xdr:row>
                    <xdr:rowOff>295275</xdr:rowOff>
                  </to>
                </anchor>
              </controlPr>
            </control>
          </mc:Choice>
        </mc:AlternateContent>
        <mc:AlternateContent xmlns:mc="http://schemas.openxmlformats.org/markup-compatibility/2006">
          <mc:Choice Requires="x14">
            <control shapeId="2077" r:id="rId30" name="Option Button 29">
              <controlPr defaultSize="0" autoFill="0" autoLine="0" autoPict="0">
                <anchor moveWithCells="1">
                  <from>
                    <xdr:col>3</xdr:col>
                    <xdr:colOff>571500</xdr:colOff>
                    <xdr:row>16</xdr:row>
                    <xdr:rowOff>28575</xdr:rowOff>
                  </from>
                  <to>
                    <xdr:col>3</xdr:col>
                    <xdr:colOff>809625</xdr:colOff>
                    <xdr:row>16</xdr:row>
                    <xdr:rowOff>276225</xdr:rowOff>
                  </to>
                </anchor>
              </controlPr>
            </control>
          </mc:Choice>
        </mc:AlternateContent>
        <mc:AlternateContent xmlns:mc="http://schemas.openxmlformats.org/markup-compatibility/2006">
          <mc:Choice Requires="x14">
            <control shapeId="2078" r:id="rId31" name="Option Button 30">
              <controlPr defaultSize="0" autoFill="0" autoLine="0" autoPict="0">
                <anchor moveWithCells="1">
                  <from>
                    <xdr:col>3</xdr:col>
                    <xdr:colOff>1685925</xdr:colOff>
                    <xdr:row>16</xdr:row>
                    <xdr:rowOff>38100</xdr:rowOff>
                  </from>
                  <to>
                    <xdr:col>3</xdr:col>
                    <xdr:colOff>1924050</xdr:colOff>
                    <xdr:row>16</xdr:row>
                    <xdr:rowOff>285750</xdr:rowOff>
                  </to>
                </anchor>
              </controlPr>
            </control>
          </mc:Choice>
        </mc:AlternateContent>
        <mc:AlternateContent xmlns:mc="http://schemas.openxmlformats.org/markup-compatibility/2006">
          <mc:Choice Requires="x14">
            <control shapeId="2079" r:id="rId32" name="Group Box 31">
              <controlPr defaultSize="0" autoFill="0" autoPict="0">
                <anchor moveWithCells="1">
                  <from>
                    <xdr:col>3</xdr:col>
                    <xdr:colOff>409575</xdr:colOff>
                    <xdr:row>15</xdr:row>
                    <xdr:rowOff>161925</xdr:rowOff>
                  </from>
                  <to>
                    <xdr:col>3</xdr:col>
                    <xdr:colOff>2247900</xdr:colOff>
                    <xdr:row>16</xdr:row>
                    <xdr:rowOff>295275</xdr:rowOff>
                  </to>
                </anchor>
              </controlPr>
            </control>
          </mc:Choice>
        </mc:AlternateContent>
        <mc:AlternateContent xmlns:mc="http://schemas.openxmlformats.org/markup-compatibility/2006">
          <mc:Choice Requires="x14">
            <control shapeId="2080" r:id="rId33" name="Group Box 32">
              <controlPr defaultSize="0" autoFill="0" autoPict="0">
                <anchor moveWithCells="1">
                  <from>
                    <xdr:col>3</xdr:col>
                    <xdr:colOff>409575</xdr:colOff>
                    <xdr:row>16</xdr:row>
                    <xdr:rowOff>161925</xdr:rowOff>
                  </from>
                  <to>
                    <xdr:col>3</xdr:col>
                    <xdr:colOff>2247900</xdr:colOff>
                    <xdr:row>18</xdr:row>
                    <xdr:rowOff>133350</xdr:rowOff>
                  </to>
                </anchor>
              </controlPr>
            </control>
          </mc:Choice>
        </mc:AlternateContent>
        <mc:AlternateContent xmlns:mc="http://schemas.openxmlformats.org/markup-compatibility/2006">
          <mc:Choice Requires="x14">
            <control shapeId="2081" r:id="rId34" name="Option Button 33">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82" r:id="rId35" name="Option Button 34">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83" r:id="rId36" name="Group Box 35">
              <controlPr defaultSize="0" autoFill="0" autoPict="0">
                <anchor moveWithCells="1">
                  <from>
                    <xdr:col>3</xdr:col>
                    <xdr:colOff>409575</xdr:colOff>
                    <xdr:row>18</xdr:row>
                    <xdr:rowOff>161925</xdr:rowOff>
                  </from>
                  <to>
                    <xdr:col>3</xdr:col>
                    <xdr:colOff>2247900</xdr:colOff>
                    <xdr:row>20</xdr:row>
                    <xdr:rowOff>19050</xdr:rowOff>
                  </to>
                </anchor>
              </controlPr>
            </control>
          </mc:Choice>
        </mc:AlternateContent>
        <mc:AlternateContent xmlns:mc="http://schemas.openxmlformats.org/markup-compatibility/2006">
          <mc:Choice Requires="x14">
            <control shapeId="2084" r:id="rId37" name="Option Button 36">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85" r:id="rId38" name="Option Button 37">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86" r:id="rId39" name="Group Box 38">
              <controlPr defaultSize="0" autoFill="0" autoPict="0">
                <anchor moveWithCells="1">
                  <from>
                    <xdr:col>3</xdr:col>
                    <xdr:colOff>409575</xdr:colOff>
                    <xdr:row>18</xdr:row>
                    <xdr:rowOff>161925</xdr:rowOff>
                  </from>
                  <to>
                    <xdr:col>3</xdr:col>
                    <xdr:colOff>2247900</xdr:colOff>
                    <xdr:row>20</xdr:row>
                    <xdr:rowOff>19050</xdr:rowOff>
                  </to>
                </anchor>
              </controlPr>
            </control>
          </mc:Choice>
        </mc:AlternateContent>
        <mc:AlternateContent xmlns:mc="http://schemas.openxmlformats.org/markup-compatibility/2006">
          <mc:Choice Requires="x14">
            <control shapeId="2087" r:id="rId40" name="Option Button 39">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88" r:id="rId41" name="Option Button 40">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89" r:id="rId42" name="Group Box 41">
              <controlPr defaultSize="0" autoFill="0" autoPict="0">
                <anchor moveWithCells="1">
                  <from>
                    <xdr:col>3</xdr:col>
                    <xdr:colOff>409575</xdr:colOff>
                    <xdr:row>19</xdr:row>
                    <xdr:rowOff>161925</xdr:rowOff>
                  </from>
                  <to>
                    <xdr:col>3</xdr:col>
                    <xdr:colOff>2247900</xdr:colOff>
                    <xdr:row>20</xdr:row>
                    <xdr:rowOff>295275</xdr:rowOff>
                  </to>
                </anchor>
              </controlPr>
            </control>
          </mc:Choice>
        </mc:AlternateContent>
        <mc:AlternateContent xmlns:mc="http://schemas.openxmlformats.org/markup-compatibility/2006">
          <mc:Choice Requires="x14">
            <control shapeId="2090" r:id="rId43" name="Option Button 42">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91" r:id="rId44" name="Option Button 43">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92" r:id="rId45" name="Group Box 44">
              <controlPr defaultSize="0" autoFill="0" autoPict="0">
                <anchor moveWithCells="1">
                  <from>
                    <xdr:col>3</xdr:col>
                    <xdr:colOff>409575</xdr:colOff>
                    <xdr:row>19</xdr:row>
                    <xdr:rowOff>161925</xdr:rowOff>
                  </from>
                  <to>
                    <xdr:col>3</xdr:col>
                    <xdr:colOff>2247900</xdr:colOff>
                    <xdr:row>20</xdr:row>
                    <xdr:rowOff>295275</xdr:rowOff>
                  </to>
                </anchor>
              </controlPr>
            </control>
          </mc:Choice>
        </mc:AlternateContent>
        <mc:AlternateContent xmlns:mc="http://schemas.openxmlformats.org/markup-compatibility/2006">
          <mc:Choice Requires="x14">
            <control shapeId="2093" r:id="rId46" name="Option Button 45">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94" r:id="rId47" name="Option Button 46">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95" r:id="rId48" name="Group Box 47">
              <controlPr defaultSize="0" autoFill="0" autoPict="0">
                <anchor moveWithCells="1">
                  <from>
                    <xdr:col>3</xdr:col>
                    <xdr:colOff>409575</xdr:colOff>
                    <xdr:row>21</xdr:row>
                    <xdr:rowOff>161925</xdr:rowOff>
                  </from>
                  <to>
                    <xdr:col>3</xdr:col>
                    <xdr:colOff>2247900</xdr:colOff>
                    <xdr:row>23</xdr:row>
                    <xdr:rowOff>19050</xdr:rowOff>
                  </to>
                </anchor>
              </controlPr>
            </control>
          </mc:Choice>
        </mc:AlternateContent>
        <mc:AlternateContent xmlns:mc="http://schemas.openxmlformats.org/markup-compatibility/2006">
          <mc:Choice Requires="x14">
            <control shapeId="2096" r:id="rId49" name="Option Button 48">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97" r:id="rId50" name="Option Button 49">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98" r:id="rId51" name="Group Box 50">
              <controlPr defaultSize="0" autoFill="0" autoPict="0">
                <anchor moveWithCells="1">
                  <from>
                    <xdr:col>3</xdr:col>
                    <xdr:colOff>409575</xdr:colOff>
                    <xdr:row>21</xdr:row>
                    <xdr:rowOff>161925</xdr:rowOff>
                  </from>
                  <to>
                    <xdr:col>3</xdr:col>
                    <xdr:colOff>2247900</xdr:colOff>
                    <xdr:row>23</xdr:row>
                    <xdr:rowOff>19050</xdr:rowOff>
                  </to>
                </anchor>
              </controlPr>
            </control>
          </mc:Choice>
        </mc:AlternateContent>
        <mc:AlternateContent xmlns:mc="http://schemas.openxmlformats.org/markup-compatibility/2006">
          <mc:Choice Requires="x14">
            <control shapeId="2099" r:id="rId52" name="Option Button 51">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100" r:id="rId53" name="Option Button 52">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101" r:id="rId54" name="Group Box 53">
              <controlPr defaultSize="0" autoFill="0" autoPict="0">
                <anchor moveWithCells="1">
                  <from>
                    <xdr:col>3</xdr:col>
                    <xdr:colOff>409575</xdr:colOff>
                    <xdr:row>22</xdr:row>
                    <xdr:rowOff>161925</xdr:rowOff>
                  </from>
                  <to>
                    <xdr:col>3</xdr:col>
                    <xdr:colOff>2247900</xdr:colOff>
                    <xdr:row>23</xdr:row>
                    <xdr:rowOff>295275</xdr:rowOff>
                  </to>
                </anchor>
              </controlPr>
            </control>
          </mc:Choice>
        </mc:AlternateContent>
        <mc:AlternateContent xmlns:mc="http://schemas.openxmlformats.org/markup-compatibility/2006">
          <mc:Choice Requires="x14">
            <control shapeId="2102" r:id="rId55" name="Option Button 54">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103" r:id="rId56" name="Option Button 55">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104" r:id="rId57" name="Group Box 56">
              <controlPr defaultSize="0" autoFill="0" autoPict="0">
                <anchor moveWithCells="1">
                  <from>
                    <xdr:col>3</xdr:col>
                    <xdr:colOff>409575</xdr:colOff>
                    <xdr:row>22</xdr:row>
                    <xdr:rowOff>161925</xdr:rowOff>
                  </from>
                  <to>
                    <xdr:col>3</xdr:col>
                    <xdr:colOff>2247900</xdr:colOff>
                    <xdr:row>23</xdr:row>
                    <xdr:rowOff>295275</xdr:rowOff>
                  </to>
                </anchor>
              </controlPr>
            </control>
          </mc:Choice>
        </mc:AlternateContent>
        <mc:AlternateContent xmlns:mc="http://schemas.openxmlformats.org/markup-compatibility/2006">
          <mc:Choice Requires="x14">
            <control shapeId="2105" r:id="rId58" name="Option Button 57">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106" r:id="rId59" name="Option Button 58">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107" r:id="rId60" name="Group Box 59">
              <controlPr defaultSize="0" autoFill="0" autoPict="0">
                <anchor moveWithCells="1">
                  <from>
                    <xdr:col>3</xdr:col>
                    <xdr:colOff>409575</xdr:colOff>
                    <xdr:row>23</xdr:row>
                    <xdr:rowOff>161925</xdr:rowOff>
                  </from>
                  <to>
                    <xdr:col>3</xdr:col>
                    <xdr:colOff>2247900</xdr:colOff>
                    <xdr:row>24</xdr:row>
                    <xdr:rowOff>295275</xdr:rowOff>
                  </to>
                </anchor>
              </controlPr>
            </control>
          </mc:Choice>
        </mc:AlternateContent>
        <mc:AlternateContent xmlns:mc="http://schemas.openxmlformats.org/markup-compatibility/2006">
          <mc:Choice Requires="x14">
            <control shapeId="2108" r:id="rId61" name="Option Button 60">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109" r:id="rId62" name="Option Button 61">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110" r:id="rId63" name="Group Box 62">
              <controlPr defaultSize="0" autoFill="0" autoPict="0">
                <anchor moveWithCells="1">
                  <from>
                    <xdr:col>3</xdr:col>
                    <xdr:colOff>409575</xdr:colOff>
                    <xdr:row>23</xdr:row>
                    <xdr:rowOff>161925</xdr:rowOff>
                  </from>
                  <to>
                    <xdr:col>3</xdr:col>
                    <xdr:colOff>2247900</xdr:colOff>
                    <xdr:row>24</xdr:row>
                    <xdr:rowOff>295275</xdr:rowOff>
                  </to>
                </anchor>
              </controlPr>
            </control>
          </mc:Choice>
        </mc:AlternateContent>
        <mc:AlternateContent xmlns:mc="http://schemas.openxmlformats.org/markup-compatibility/2006">
          <mc:Choice Requires="x14">
            <control shapeId="2111" r:id="rId64" name="Option Button 63">
              <controlPr defaultSize="0" autoFill="0" autoLine="0" autoPict="0">
                <anchor moveWithCells="1">
                  <from>
                    <xdr:col>3</xdr:col>
                    <xdr:colOff>571500</xdr:colOff>
                    <xdr:row>26</xdr:row>
                    <xdr:rowOff>28575</xdr:rowOff>
                  </from>
                  <to>
                    <xdr:col>3</xdr:col>
                    <xdr:colOff>809625</xdr:colOff>
                    <xdr:row>26</xdr:row>
                    <xdr:rowOff>276225</xdr:rowOff>
                  </to>
                </anchor>
              </controlPr>
            </control>
          </mc:Choice>
        </mc:AlternateContent>
        <mc:AlternateContent xmlns:mc="http://schemas.openxmlformats.org/markup-compatibility/2006">
          <mc:Choice Requires="x14">
            <control shapeId="2112" r:id="rId65" name="Option Button 64">
              <controlPr defaultSize="0" autoFill="0" autoLine="0" autoPict="0">
                <anchor moveWithCells="1">
                  <from>
                    <xdr:col>3</xdr:col>
                    <xdr:colOff>1685925</xdr:colOff>
                    <xdr:row>26</xdr:row>
                    <xdr:rowOff>38100</xdr:rowOff>
                  </from>
                  <to>
                    <xdr:col>3</xdr:col>
                    <xdr:colOff>1924050</xdr:colOff>
                    <xdr:row>26</xdr:row>
                    <xdr:rowOff>285750</xdr:rowOff>
                  </to>
                </anchor>
              </controlPr>
            </control>
          </mc:Choice>
        </mc:AlternateContent>
        <mc:AlternateContent xmlns:mc="http://schemas.openxmlformats.org/markup-compatibility/2006">
          <mc:Choice Requires="x14">
            <control shapeId="2113" r:id="rId66" name="Group Box 65">
              <controlPr defaultSize="0" autoFill="0" autoPict="0">
                <anchor moveWithCells="1">
                  <from>
                    <xdr:col>3</xdr:col>
                    <xdr:colOff>409575</xdr:colOff>
                    <xdr:row>25</xdr:row>
                    <xdr:rowOff>161925</xdr:rowOff>
                  </from>
                  <to>
                    <xdr:col>3</xdr:col>
                    <xdr:colOff>2247900</xdr:colOff>
                    <xdr:row>27</xdr:row>
                    <xdr:rowOff>19050</xdr:rowOff>
                  </to>
                </anchor>
              </controlPr>
            </control>
          </mc:Choice>
        </mc:AlternateContent>
        <mc:AlternateContent xmlns:mc="http://schemas.openxmlformats.org/markup-compatibility/2006">
          <mc:Choice Requires="x14">
            <control shapeId="2114" r:id="rId67" name="Option Button 66">
              <controlPr defaultSize="0" autoFill="0" autoLine="0" autoPict="0">
                <anchor moveWithCells="1">
                  <from>
                    <xdr:col>3</xdr:col>
                    <xdr:colOff>571500</xdr:colOff>
                    <xdr:row>26</xdr:row>
                    <xdr:rowOff>28575</xdr:rowOff>
                  </from>
                  <to>
                    <xdr:col>3</xdr:col>
                    <xdr:colOff>809625</xdr:colOff>
                    <xdr:row>26</xdr:row>
                    <xdr:rowOff>276225</xdr:rowOff>
                  </to>
                </anchor>
              </controlPr>
            </control>
          </mc:Choice>
        </mc:AlternateContent>
        <mc:AlternateContent xmlns:mc="http://schemas.openxmlformats.org/markup-compatibility/2006">
          <mc:Choice Requires="x14">
            <control shapeId="2115" r:id="rId68" name="Option Button 67">
              <controlPr defaultSize="0" autoFill="0" autoLine="0" autoPict="0">
                <anchor moveWithCells="1">
                  <from>
                    <xdr:col>3</xdr:col>
                    <xdr:colOff>1685925</xdr:colOff>
                    <xdr:row>26</xdr:row>
                    <xdr:rowOff>38100</xdr:rowOff>
                  </from>
                  <to>
                    <xdr:col>3</xdr:col>
                    <xdr:colOff>1924050</xdr:colOff>
                    <xdr:row>26</xdr:row>
                    <xdr:rowOff>285750</xdr:rowOff>
                  </to>
                </anchor>
              </controlPr>
            </control>
          </mc:Choice>
        </mc:AlternateContent>
        <mc:AlternateContent xmlns:mc="http://schemas.openxmlformats.org/markup-compatibility/2006">
          <mc:Choice Requires="x14">
            <control shapeId="2116" r:id="rId69" name="Group Box 68">
              <controlPr defaultSize="0" autoFill="0" autoPict="0">
                <anchor moveWithCells="1">
                  <from>
                    <xdr:col>3</xdr:col>
                    <xdr:colOff>409575</xdr:colOff>
                    <xdr:row>25</xdr:row>
                    <xdr:rowOff>161925</xdr:rowOff>
                  </from>
                  <to>
                    <xdr:col>3</xdr:col>
                    <xdr:colOff>2247900</xdr:colOff>
                    <xdr:row>27</xdr:row>
                    <xdr:rowOff>19050</xdr:rowOff>
                  </to>
                </anchor>
              </controlPr>
            </control>
          </mc:Choice>
        </mc:AlternateContent>
        <mc:AlternateContent xmlns:mc="http://schemas.openxmlformats.org/markup-compatibility/2006">
          <mc:Choice Requires="x14">
            <control shapeId="2117" r:id="rId70" name="Option Button 69">
              <controlPr defaultSize="0" autoFill="0" autoLine="0" autoPict="0">
                <anchor moveWithCells="1">
                  <from>
                    <xdr:col>3</xdr:col>
                    <xdr:colOff>571500</xdr:colOff>
                    <xdr:row>27</xdr:row>
                    <xdr:rowOff>28575</xdr:rowOff>
                  </from>
                  <to>
                    <xdr:col>3</xdr:col>
                    <xdr:colOff>809625</xdr:colOff>
                    <xdr:row>27</xdr:row>
                    <xdr:rowOff>276225</xdr:rowOff>
                  </to>
                </anchor>
              </controlPr>
            </control>
          </mc:Choice>
        </mc:AlternateContent>
        <mc:AlternateContent xmlns:mc="http://schemas.openxmlformats.org/markup-compatibility/2006">
          <mc:Choice Requires="x14">
            <control shapeId="2118" r:id="rId71" name="Option Button 70">
              <controlPr defaultSize="0" autoFill="0" autoLine="0" autoPict="0">
                <anchor moveWithCells="1">
                  <from>
                    <xdr:col>3</xdr:col>
                    <xdr:colOff>1685925</xdr:colOff>
                    <xdr:row>27</xdr:row>
                    <xdr:rowOff>38100</xdr:rowOff>
                  </from>
                  <to>
                    <xdr:col>3</xdr:col>
                    <xdr:colOff>1924050</xdr:colOff>
                    <xdr:row>27</xdr:row>
                    <xdr:rowOff>285750</xdr:rowOff>
                  </to>
                </anchor>
              </controlPr>
            </control>
          </mc:Choice>
        </mc:AlternateContent>
        <mc:AlternateContent xmlns:mc="http://schemas.openxmlformats.org/markup-compatibility/2006">
          <mc:Choice Requires="x14">
            <control shapeId="2119" r:id="rId72" name="Group Box 71">
              <controlPr defaultSize="0" autoFill="0" autoPict="0">
                <anchor moveWithCells="1">
                  <from>
                    <xdr:col>3</xdr:col>
                    <xdr:colOff>409575</xdr:colOff>
                    <xdr:row>26</xdr:row>
                    <xdr:rowOff>161925</xdr:rowOff>
                  </from>
                  <to>
                    <xdr:col>3</xdr:col>
                    <xdr:colOff>2247900</xdr:colOff>
                    <xdr:row>27</xdr:row>
                    <xdr:rowOff>295275</xdr:rowOff>
                  </to>
                </anchor>
              </controlPr>
            </control>
          </mc:Choice>
        </mc:AlternateContent>
        <mc:AlternateContent xmlns:mc="http://schemas.openxmlformats.org/markup-compatibility/2006">
          <mc:Choice Requires="x14">
            <control shapeId="2120" r:id="rId73" name="Option Button 72">
              <controlPr defaultSize="0" autoFill="0" autoLine="0" autoPict="0">
                <anchor moveWithCells="1">
                  <from>
                    <xdr:col>3</xdr:col>
                    <xdr:colOff>571500</xdr:colOff>
                    <xdr:row>27</xdr:row>
                    <xdr:rowOff>28575</xdr:rowOff>
                  </from>
                  <to>
                    <xdr:col>3</xdr:col>
                    <xdr:colOff>809625</xdr:colOff>
                    <xdr:row>27</xdr:row>
                    <xdr:rowOff>276225</xdr:rowOff>
                  </to>
                </anchor>
              </controlPr>
            </control>
          </mc:Choice>
        </mc:AlternateContent>
        <mc:AlternateContent xmlns:mc="http://schemas.openxmlformats.org/markup-compatibility/2006">
          <mc:Choice Requires="x14">
            <control shapeId="2121" r:id="rId74" name="Option Button 73">
              <controlPr defaultSize="0" autoFill="0" autoLine="0" autoPict="0">
                <anchor moveWithCells="1">
                  <from>
                    <xdr:col>3</xdr:col>
                    <xdr:colOff>1685925</xdr:colOff>
                    <xdr:row>27</xdr:row>
                    <xdr:rowOff>38100</xdr:rowOff>
                  </from>
                  <to>
                    <xdr:col>3</xdr:col>
                    <xdr:colOff>1924050</xdr:colOff>
                    <xdr:row>27</xdr:row>
                    <xdr:rowOff>285750</xdr:rowOff>
                  </to>
                </anchor>
              </controlPr>
            </control>
          </mc:Choice>
        </mc:AlternateContent>
        <mc:AlternateContent xmlns:mc="http://schemas.openxmlformats.org/markup-compatibility/2006">
          <mc:Choice Requires="x14">
            <control shapeId="2122" r:id="rId75" name="Group Box 74">
              <controlPr defaultSize="0" autoFill="0" autoPict="0">
                <anchor moveWithCells="1">
                  <from>
                    <xdr:col>3</xdr:col>
                    <xdr:colOff>409575</xdr:colOff>
                    <xdr:row>26</xdr:row>
                    <xdr:rowOff>161925</xdr:rowOff>
                  </from>
                  <to>
                    <xdr:col>3</xdr:col>
                    <xdr:colOff>2247900</xdr:colOff>
                    <xdr:row>27</xdr:row>
                    <xdr:rowOff>295275</xdr:rowOff>
                  </to>
                </anchor>
              </controlPr>
            </control>
          </mc:Choice>
        </mc:AlternateContent>
        <mc:AlternateContent xmlns:mc="http://schemas.openxmlformats.org/markup-compatibility/2006">
          <mc:Choice Requires="x14">
            <control shapeId="2123" r:id="rId76" name="Option Button 75">
              <controlPr defaultSize="0" autoFill="0" autoLine="0" autoPict="0">
                <anchor moveWithCells="1">
                  <from>
                    <xdr:col>3</xdr:col>
                    <xdr:colOff>571500</xdr:colOff>
                    <xdr:row>28</xdr:row>
                    <xdr:rowOff>28575</xdr:rowOff>
                  </from>
                  <to>
                    <xdr:col>3</xdr:col>
                    <xdr:colOff>809625</xdr:colOff>
                    <xdr:row>28</xdr:row>
                    <xdr:rowOff>276225</xdr:rowOff>
                  </to>
                </anchor>
              </controlPr>
            </control>
          </mc:Choice>
        </mc:AlternateContent>
        <mc:AlternateContent xmlns:mc="http://schemas.openxmlformats.org/markup-compatibility/2006">
          <mc:Choice Requires="x14">
            <control shapeId="2124" r:id="rId77" name="Option Button 76">
              <controlPr defaultSize="0" autoFill="0" autoLine="0" autoPict="0">
                <anchor moveWithCells="1">
                  <from>
                    <xdr:col>3</xdr:col>
                    <xdr:colOff>1685925</xdr:colOff>
                    <xdr:row>28</xdr:row>
                    <xdr:rowOff>38100</xdr:rowOff>
                  </from>
                  <to>
                    <xdr:col>3</xdr:col>
                    <xdr:colOff>1924050</xdr:colOff>
                    <xdr:row>28</xdr:row>
                    <xdr:rowOff>285750</xdr:rowOff>
                  </to>
                </anchor>
              </controlPr>
            </control>
          </mc:Choice>
        </mc:AlternateContent>
        <mc:AlternateContent xmlns:mc="http://schemas.openxmlformats.org/markup-compatibility/2006">
          <mc:Choice Requires="x14">
            <control shapeId="2125" r:id="rId78" name="Group Box 77">
              <controlPr defaultSize="0" autoFill="0" autoPict="0">
                <anchor moveWithCells="1">
                  <from>
                    <xdr:col>3</xdr:col>
                    <xdr:colOff>409575</xdr:colOff>
                    <xdr:row>27</xdr:row>
                    <xdr:rowOff>161925</xdr:rowOff>
                  </from>
                  <to>
                    <xdr:col>3</xdr:col>
                    <xdr:colOff>2247900</xdr:colOff>
                    <xdr:row>28</xdr:row>
                    <xdr:rowOff>295275</xdr:rowOff>
                  </to>
                </anchor>
              </controlPr>
            </control>
          </mc:Choice>
        </mc:AlternateContent>
        <mc:AlternateContent xmlns:mc="http://schemas.openxmlformats.org/markup-compatibility/2006">
          <mc:Choice Requires="x14">
            <control shapeId="2126" r:id="rId79" name="Option Button 78">
              <controlPr defaultSize="0" autoFill="0" autoLine="0" autoPict="0">
                <anchor moveWithCells="1">
                  <from>
                    <xdr:col>3</xdr:col>
                    <xdr:colOff>571500</xdr:colOff>
                    <xdr:row>28</xdr:row>
                    <xdr:rowOff>28575</xdr:rowOff>
                  </from>
                  <to>
                    <xdr:col>3</xdr:col>
                    <xdr:colOff>809625</xdr:colOff>
                    <xdr:row>28</xdr:row>
                    <xdr:rowOff>276225</xdr:rowOff>
                  </to>
                </anchor>
              </controlPr>
            </control>
          </mc:Choice>
        </mc:AlternateContent>
        <mc:AlternateContent xmlns:mc="http://schemas.openxmlformats.org/markup-compatibility/2006">
          <mc:Choice Requires="x14">
            <control shapeId="2127" r:id="rId80" name="Option Button 79">
              <controlPr defaultSize="0" autoFill="0" autoLine="0" autoPict="0">
                <anchor moveWithCells="1">
                  <from>
                    <xdr:col>3</xdr:col>
                    <xdr:colOff>1685925</xdr:colOff>
                    <xdr:row>28</xdr:row>
                    <xdr:rowOff>38100</xdr:rowOff>
                  </from>
                  <to>
                    <xdr:col>3</xdr:col>
                    <xdr:colOff>1924050</xdr:colOff>
                    <xdr:row>28</xdr:row>
                    <xdr:rowOff>285750</xdr:rowOff>
                  </to>
                </anchor>
              </controlPr>
            </control>
          </mc:Choice>
        </mc:AlternateContent>
        <mc:AlternateContent xmlns:mc="http://schemas.openxmlformats.org/markup-compatibility/2006">
          <mc:Choice Requires="x14">
            <control shapeId="2128" r:id="rId81" name="Group Box 80">
              <controlPr defaultSize="0" autoFill="0" autoPict="0">
                <anchor moveWithCells="1">
                  <from>
                    <xdr:col>3</xdr:col>
                    <xdr:colOff>409575</xdr:colOff>
                    <xdr:row>27</xdr:row>
                    <xdr:rowOff>161925</xdr:rowOff>
                  </from>
                  <to>
                    <xdr:col>3</xdr:col>
                    <xdr:colOff>2247900</xdr:colOff>
                    <xdr:row>28</xdr:row>
                    <xdr:rowOff>295275</xdr:rowOff>
                  </to>
                </anchor>
              </controlPr>
            </control>
          </mc:Choice>
        </mc:AlternateContent>
        <mc:AlternateContent xmlns:mc="http://schemas.openxmlformats.org/markup-compatibility/2006">
          <mc:Choice Requires="x14">
            <control shapeId="2129" r:id="rId82" name="Option Button 81">
              <controlPr defaultSize="0" autoFill="0" autoLine="0" autoPict="0">
                <anchor moveWithCells="1">
                  <from>
                    <xdr:col>3</xdr:col>
                    <xdr:colOff>571500</xdr:colOff>
                    <xdr:row>29</xdr:row>
                    <xdr:rowOff>28575</xdr:rowOff>
                  </from>
                  <to>
                    <xdr:col>3</xdr:col>
                    <xdr:colOff>809625</xdr:colOff>
                    <xdr:row>29</xdr:row>
                    <xdr:rowOff>276225</xdr:rowOff>
                  </to>
                </anchor>
              </controlPr>
            </control>
          </mc:Choice>
        </mc:AlternateContent>
        <mc:AlternateContent xmlns:mc="http://schemas.openxmlformats.org/markup-compatibility/2006">
          <mc:Choice Requires="x14">
            <control shapeId="2130" r:id="rId83" name="Option Button 82">
              <controlPr defaultSize="0" autoFill="0" autoLine="0" autoPict="0">
                <anchor moveWithCells="1">
                  <from>
                    <xdr:col>3</xdr:col>
                    <xdr:colOff>1685925</xdr:colOff>
                    <xdr:row>29</xdr:row>
                    <xdr:rowOff>38100</xdr:rowOff>
                  </from>
                  <to>
                    <xdr:col>3</xdr:col>
                    <xdr:colOff>1924050</xdr:colOff>
                    <xdr:row>29</xdr:row>
                    <xdr:rowOff>285750</xdr:rowOff>
                  </to>
                </anchor>
              </controlPr>
            </control>
          </mc:Choice>
        </mc:AlternateContent>
        <mc:AlternateContent xmlns:mc="http://schemas.openxmlformats.org/markup-compatibility/2006">
          <mc:Choice Requires="x14">
            <control shapeId="2131" r:id="rId84" name="Group Box 83">
              <controlPr defaultSize="0" autoFill="0" autoPict="0">
                <anchor moveWithCells="1">
                  <from>
                    <xdr:col>3</xdr:col>
                    <xdr:colOff>409575</xdr:colOff>
                    <xdr:row>28</xdr:row>
                    <xdr:rowOff>161925</xdr:rowOff>
                  </from>
                  <to>
                    <xdr:col>3</xdr:col>
                    <xdr:colOff>2247900</xdr:colOff>
                    <xdr:row>29</xdr:row>
                    <xdr:rowOff>295275</xdr:rowOff>
                  </to>
                </anchor>
              </controlPr>
            </control>
          </mc:Choice>
        </mc:AlternateContent>
        <mc:AlternateContent xmlns:mc="http://schemas.openxmlformats.org/markup-compatibility/2006">
          <mc:Choice Requires="x14">
            <control shapeId="2132" r:id="rId85" name="Option Button 84">
              <controlPr defaultSize="0" autoFill="0" autoLine="0" autoPict="0">
                <anchor moveWithCells="1">
                  <from>
                    <xdr:col>3</xdr:col>
                    <xdr:colOff>571500</xdr:colOff>
                    <xdr:row>29</xdr:row>
                    <xdr:rowOff>28575</xdr:rowOff>
                  </from>
                  <to>
                    <xdr:col>3</xdr:col>
                    <xdr:colOff>809625</xdr:colOff>
                    <xdr:row>29</xdr:row>
                    <xdr:rowOff>276225</xdr:rowOff>
                  </to>
                </anchor>
              </controlPr>
            </control>
          </mc:Choice>
        </mc:AlternateContent>
        <mc:AlternateContent xmlns:mc="http://schemas.openxmlformats.org/markup-compatibility/2006">
          <mc:Choice Requires="x14">
            <control shapeId="2133" r:id="rId86" name="Option Button 85">
              <controlPr defaultSize="0" autoFill="0" autoLine="0" autoPict="0">
                <anchor moveWithCells="1">
                  <from>
                    <xdr:col>3</xdr:col>
                    <xdr:colOff>1685925</xdr:colOff>
                    <xdr:row>29</xdr:row>
                    <xdr:rowOff>38100</xdr:rowOff>
                  </from>
                  <to>
                    <xdr:col>3</xdr:col>
                    <xdr:colOff>1924050</xdr:colOff>
                    <xdr:row>29</xdr:row>
                    <xdr:rowOff>285750</xdr:rowOff>
                  </to>
                </anchor>
              </controlPr>
            </control>
          </mc:Choice>
        </mc:AlternateContent>
        <mc:AlternateContent xmlns:mc="http://schemas.openxmlformats.org/markup-compatibility/2006">
          <mc:Choice Requires="x14">
            <control shapeId="2134" r:id="rId87" name="Group Box 86">
              <controlPr defaultSize="0" autoFill="0" autoPict="0">
                <anchor moveWithCells="1">
                  <from>
                    <xdr:col>3</xdr:col>
                    <xdr:colOff>409575</xdr:colOff>
                    <xdr:row>28</xdr:row>
                    <xdr:rowOff>161925</xdr:rowOff>
                  </from>
                  <to>
                    <xdr:col>3</xdr:col>
                    <xdr:colOff>2247900</xdr:colOff>
                    <xdr:row>29</xdr:row>
                    <xdr:rowOff>295275</xdr:rowOff>
                  </to>
                </anchor>
              </controlPr>
            </control>
          </mc:Choice>
        </mc:AlternateContent>
        <mc:AlternateContent xmlns:mc="http://schemas.openxmlformats.org/markup-compatibility/2006">
          <mc:Choice Requires="x14">
            <control shapeId="2135" r:id="rId88" name="Option Button 87">
              <controlPr defaultSize="0" autoFill="0" autoLine="0" autoPict="0">
                <anchor moveWithCells="1">
                  <from>
                    <xdr:col>3</xdr:col>
                    <xdr:colOff>571500</xdr:colOff>
                    <xdr:row>31</xdr:row>
                    <xdr:rowOff>28575</xdr:rowOff>
                  </from>
                  <to>
                    <xdr:col>3</xdr:col>
                    <xdr:colOff>809625</xdr:colOff>
                    <xdr:row>31</xdr:row>
                    <xdr:rowOff>276225</xdr:rowOff>
                  </to>
                </anchor>
              </controlPr>
            </control>
          </mc:Choice>
        </mc:AlternateContent>
        <mc:AlternateContent xmlns:mc="http://schemas.openxmlformats.org/markup-compatibility/2006">
          <mc:Choice Requires="x14">
            <control shapeId="2136" r:id="rId89" name="Option Button 88">
              <controlPr defaultSize="0" autoFill="0" autoLine="0" autoPict="0">
                <anchor moveWithCells="1">
                  <from>
                    <xdr:col>3</xdr:col>
                    <xdr:colOff>1685925</xdr:colOff>
                    <xdr:row>31</xdr:row>
                    <xdr:rowOff>38100</xdr:rowOff>
                  </from>
                  <to>
                    <xdr:col>3</xdr:col>
                    <xdr:colOff>1924050</xdr:colOff>
                    <xdr:row>31</xdr:row>
                    <xdr:rowOff>285750</xdr:rowOff>
                  </to>
                </anchor>
              </controlPr>
            </control>
          </mc:Choice>
        </mc:AlternateContent>
        <mc:AlternateContent xmlns:mc="http://schemas.openxmlformats.org/markup-compatibility/2006">
          <mc:Choice Requires="x14">
            <control shapeId="2137" r:id="rId90" name="Group Box 89">
              <controlPr defaultSize="0" autoFill="0" autoPict="0">
                <anchor moveWithCells="1">
                  <from>
                    <xdr:col>3</xdr:col>
                    <xdr:colOff>409575</xdr:colOff>
                    <xdr:row>30</xdr:row>
                    <xdr:rowOff>161925</xdr:rowOff>
                  </from>
                  <to>
                    <xdr:col>3</xdr:col>
                    <xdr:colOff>2247900</xdr:colOff>
                    <xdr:row>32</xdr:row>
                    <xdr:rowOff>19050</xdr:rowOff>
                  </to>
                </anchor>
              </controlPr>
            </control>
          </mc:Choice>
        </mc:AlternateContent>
        <mc:AlternateContent xmlns:mc="http://schemas.openxmlformats.org/markup-compatibility/2006">
          <mc:Choice Requires="x14">
            <control shapeId="2138" r:id="rId91" name="Option Button 90">
              <controlPr defaultSize="0" autoFill="0" autoLine="0" autoPict="0">
                <anchor moveWithCells="1">
                  <from>
                    <xdr:col>3</xdr:col>
                    <xdr:colOff>571500</xdr:colOff>
                    <xdr:row>31</xdr:row>
                    <xdr:rowOff>28575</xdr:rowOff>
                  </from>
                  <to>
                    <xdr:col>3</xdr:col>
                    <xdr:colOff>809625</xdr:colOff>
                    <xdr:row>31</xdr:row>
                    <xdr:rowOff>276225</xdr:rowOff>
                  </to>
                </anchor>
              </controlPr>
            </control>
          </mc:Choice>
        </mc:AlternateContent>
        <mc:AlternateContent xmlns:mc="http://schemas.openxmlformats.org/markup-compatibility/2006">
          <mc:Choice Requires="x14">
            <control shapeId="2139" r:id="rId92" name="Option Button 91">
              <controlPr defaultSize="0" autoFill="0" autoLine="0" autoPict="0">
                <anchor moveWithCells="1">
                  <from>
                    <xdr:col>3</xdr:col>
                    <xdr:colOff>1685925</xdr:colOff>
                    <xdr:row>31</xdr:row>
                    <xdr:rowOff>38100</xdr:rowOff>
                  </from>
                  <to>
                    <xdr:col>3</xdr:col>
                    <xdr:colOff>1924050</xdr:colOff>
                    <xdr:row>31</xdr:row>
                    <xdr:rowOff>285750</xdr:rowOff>
                  </to>
                </anchor>
              </controlPr>
            </control>
          </mc:Choice>
        </mc:AlternateContent>
        <mc:AlternateContent xmlns:mc="http://schemas.openxmlformats.org/markup-compatibility/2006">
          <mc:Choice Requires="x14">
            <control shapeId="2140" r:id="rId93" name="Group Box 92">
              <controlPr defaultSize="0" autoFill="0" autoPict="0">
                <anchor moveWithCells="1">
                  <from>
                    <xdr:col>3</xdr:col>
                    <xdr:colOff>409575</xdr:colOff>
                    <xdr:row>30</xdr:row>
                    <xdr:rowOff>161925</xdr:rowOff>
                  </from>
                  <to>
                    <xdr:col>3</xdr:col>
                    <xdr:colOff>2247900</xdr:colOff>
                    <xdr:row>32</xdr:row>
                    <xdr:rowOff>19050</xdr:rowOff>
                  </to>
                </anchor>
              </controlPr>
            </control>
          </mc:Choice>
        </mc:AlternateContent>
        <mc:AlternateContent xmlns:mc="http://schemas.openxmlformats.org/markup-compatibility/2006">
          <mc:Choice Requires="x14">
            <control shapeId="2141" r:id="rId94" name="Option Button 93">
              <controlPr defaultSize="0" autoFill="0" autoLine="0" autoPict="0">
                <anchor moveWithCells="1">
                  <from>
                    <xdr:col>3</xdr:col>
                    <xdr:colOff>571500</xdr:colOff>
                    <xdr:row>32</xdr:row>
                    <xdr:rowOff>28575</xdr:rowOff>
                  </from>
                  <to>
                    <xdr:col>3</xdr:col>
                    <xdr:colOff>809625</xdr:colOff>
                    <xdr:row>32</xdr:row>
                    <xdr:rowOff>276225</xdr:rowOff>
                  </to>
                </anchor>
              </controlPr>
            </control>
          </mc:Choice>
        </mc:AlternateContent>
        <mc:AlternateContent xmlns:mc="http://schemas.openxmlformats.org/markup-compatibility/2006">
          <mc:Choice Requires="x14">
            <control shapeId="2142" r:id="rId95" name="Option Button 94">
              <controlPr defaultSize="0" autoFill="0" autoLine="0" autoPict="0">
                <anchor moveWithCells="1">
                  <from>
                    <xdr:col>3</xdr:col>
                    <xdr:colOff>1685925</xdr:colOff>
                    <xdr:row>32</xdr:row>
                    <xdr:rowOff>38100</xdr:rowOff>
                  </from>
                  <to>
                    <xdr:col>3</xdr:col>
                    <xdr:colOff>1924050</xdr:colOff>
                    <xdr:row>32</xdr:row>
                    <xdr:rowOff>285750</xdr:rowOff>
                  </to>
                </anchor>
              </controlPr>
            </control>
          </mc:Choice>
        </mc:AlternateContent>
        <mc:AlternateContent xmlns:mc="http://schemas.openxmlformats.org/markup-compatibility/2006">
          <mc:Choice Requires="x14">
            <control shapeId="2143" r:id="rId96" name="Group Box 95">
              <controlPr defaultSize="0" autoFill="0" autoPict="0">
                <anchor moveWithCells="1">
                  <from>
                    <xdr:col>3</xdr:col>
                    <xdr:colOff>409575</xdr:colOff>
                    <xdr:row>31</xdr:row>
                    <xdr:rowOff>161925</xdr:rowOff>
                  </from>
                  <to>
                    <xdr:col>3</xdr:col>
                    <xdr:colOff>2247900</xdr:colOff>
                    <xdr:row>32</xdr:row>
                    <xdr:rowOff>295275</xdr:rowOff>
                  </to>
                </anchor>
              </controlPr>
            </control>
          </mc:Choice>
        </mc:AlternateContent>
        <mc:AlternateContent xmlns:mc="http://schemas.openxmlformats.org/markup-compatibility/2006">
          <mc:Choice Requires="x14">
            <control shapeId="2144" r:id="rId97" name="Option Button 96">
              <controlPr defaultSize="0" autoFill="0" autoLine="0" autoPict="0">
                <anchor moveWithCells="1">
                  <from>
                    <xdr:col>3</xdr:col>
                    <xdr:colOff>571500</xdr:colOff>
                    <xdr:row>32</xdr:row>
                    <xdr:rowOff>28575</xdr:rowOff>
                  </from>
                  <to>
                    <xdr:col>3</xdr:col>
                    <xdr:colOff>809625</xdr:colOff>
                    <xdr:row>32</xdr:row>
                    <xdr:rowOff>276225</xdr:rowOff>
                  </to>
                </anchor>
              </controlPr>
            </control>
          </mc:Choice>
        </mc:AlternateContent>
        <mc:AlternateContent xmlns:mc="http://schemas.openxmlformats.org/markup-compatibility/2006">
          <mc:Choice Requires="x14">
            <control shapeId="2145" r:id="rId98" name="Option Button 97">
              <controlPr defaultSize="0" autoFill="0" autoLine="0" autoPict="0">
                <anchor moveWithCells="1">
                  <from>
                    <xdr:col>3</xdr:col>
                    <xdr:colOff>1685925</xdr:colOff>
                    <xdr:row>32</xdr:row>
                    <xdr:rowOff>38100</xdr:rowOff>
                  </from>
                  <to>
                    <xdr:col>3</xdr:col>
                    <xdr:colOff>1924050</xdr:colOff>
                    <xdr:row>32</xdr:row>
                    <xdr:rowOff>285750</xdr:rowOff>
                  </to>
                </anchor>
              </controlPr>
            </control>
          </mc:Choice>
        </mc:AlternateContent>
        <mc:AlternateContent xmlns:mc="http://schemas.openxmlformats.org/markup-compatibility/2006">
          <mc:Choice Requires="x14">
            <control shapeId="2146" r:id="rId99" name="Group Box 98">
              <controlPr defaultSize="0" autoFill="0" autoPict="0">
                <anchor moveWithCells="1">
                  <from>
                    <xdr:col>3</xdr:col>
                    <xdr:colOff>409575</xdr:colOff>
                    <xdr:row>31</xdr:row>
                    <xdr:rowOff>161925</xdr:rowOff>
                  </from>
                  <to>
                    <xdr:col>3</xdr:col>
                    <xdr:colOff>2247900</xdr:colOff>
                    <xdr:row>32</xdr:row>
                    <xdr:rowOff>295275</xdr:rowOff>
                  </to>
                </anchor>
              </controlPr>
            </control>
          </mc:Choice>
        </mc:AlternateContent>
        <mc:AlternateContent xmlns:mc="http://schemas.openxmlformats.org/markup-compatibility/2006">
          <mc:Choice Requires="x14">
            <control shapeId="2147" r:id="rId100" name="Option Button 99">
              <controlPr defaultSize="0" autoFill="0" autoLine="0" autoPict="0">
                <anchor moveWithCells="1">
                  <from>
                    <xdr:col>3</xdr:col>
                    <xdr:colOff>571500</xdr:colOff>
                    <xdr:row>33</xdr:row>
                    <xdr:rowOff>28575</xdr:rowOff>
                  </from>
                  <to>
                    <xdr:col>3</xdr:col>
                    <xdr:colOff>809625</xdr:colOff>
                    <xdr:row>33</xdr:row>
                    <xdr:rowOff>276225</xdr:rowOff>
                  </to>
                </anchor>
              </controlPr>
            </control>
          </mc:Choice>
        </mc:AlternateContent>
        <mc:AlternateContent xmlns:mc="http://schemas.openxmlformats.org/markup-compatibility/2006">
          <mc:Choice Requires="x14">
            <control shapeId="2148" r:id="rId101" name="Option Button 100">
              <controlPr defaultSize="0" autoFill="0" autoLine="0" autoPict="0">
                <anchor moveWithCells="1">
                  <from>
                    <xdr:col>3</xdr:col>
                    <xdr:colOff>1685925</xdr:colOff>
                    <xdr:row>33</xdr:row>
                    <xdr:rowOff>38100</xdr:rowOff>
                  </from>
                  <to>
                    <xdr:col>3</xdr:col>
                    <xdr:colOff>1924050</xdr:colOff>
                    <xdr:row>33</xdr:row>
                    <xdr:rowOff>285750</xdr:rowOff>
                  </to>
                </anchor>
              </controlPr>
            </control>
          </mc:Choice>
        </mc:AlternateContent>
        <mc:AlternateContent xmlns:mc="http://schemas.openxmlformats.org/markup-compatibility/2006">
          <mc:Choice Requires="x14">
            <control shapeId="2149" r:id="rId102" name="Group Box 101">
              <controlPr defaultSize="0" autoFill="0" autoPict="0">
                <anchor moveWithCells="1">
                  <from>
                    <xdr:col>3</xdr:col>
                    <xdr:colOff>409575</xdr:colOff>
                    <xdr:row>32</xdr:row>
                    <xdr:rowOff>161925</xdr:rowOff>
                  </from>
                  <to>
                    <xdr:col>3</xdr:col>
                    <xdr:colOff>2247900</xdr:colOff>
                    <xdr:row>33</xdr:row>
                    <xdr:rowOff>295275</xdr:rowOff>
                  </to>
                </anchor>
              </controlPr>
            </control>
          </mc:Choice>
        </mc:AlternateContent>
        <mc:AlternateContent xmlns:mc="http://schemas.openxmlformats.org/markup-compatibility/2006">
          <mc:Choice Requires="x14">
            <control shapeId="2150" r:id="rId103" name="Option Button 102">
              <controlPr defaultSize="0" autoFill="0" autoLine="0" autoPict="0">
                <anchor moveWithCells="1">
                  <from>
                    <xdr:col>3</xdr:col>
                    <xdr:colOff>571500</xdr:colOff>
                    <xdr:row>33</xdr:row>
                    <xdr:rowOff>28575</xdr:rowOff>
                  </from>
                  <to>
                    <xdr:col>3</xdr:col>
                    <xdr:colOff>809625</xdr:colOff>
                    <xdr:row>33</xdr:row>
                    <xdr:rowOff>276225</xdr:rowOff>
                  </to>
                </anchor>
              </controlPr>
            </control>
          </mc:Choice>
        </mc:AlternateContent>
        <mc:AlternateContent xmlns:mc="http://schemas.openxmlformats.org/markup-compatibility/2006">
          <mc:Choice Requires="x14">
            <control shapeId="2151" r:id="rId104" name="Option Button 103">
              <controlPr defaultSize="0" autoFill="0" autoLine="0" autoPict="0">
                <anchor moveWithCells="1">
                  <from>
                    <xdr:col>3</xdr:col>
                    <xdr:colOff>1685925</xdr:colOff>
                    <xdr:row>33</xdr:row>
                    <xdr:rowOff>38100</xdr:rowOff>
                  </from>
                  <to>
                    <xdr:col>3</xdr:col>
                    <xdr:colOff>1924050</xdr:colOff>
                    <xdr:row>33</xdr:row>
                    <xdr:rowOff>285750</xdr:rowOff>
                  </to>
                </anchor>
              </controlPr>
            </control>
          </mc:Choice>
        </mc:AlternateContent>
        <mc:AlternateContent xmlns:mc="http://schemas.openxmlformats.org/markup-compatibility/2006">
          <mc:Choice Requires="x14">
            <control shapeId="2152" r:id="rId105" name="Group Box 104">
              <controlPr defaultSize="0" autoFill="0" autoPict="0">
                <anchor moveWithCells="1">
                  <from>
                    <xdr:col>3</xdr:col>
                    <xdr:colOff>409575</xdr:colOff>
                    <xdr:row>32</xdr:row>
                    <xdr:rowOff>161925</xdr:rowOff>
                  </from>
                  <to>
                    <xdr:col>3</xdr:col>
                    <xdr:colOff>2247900</xdr:colOff>
                    <xdr:row>33</xdr:row>
                    <xdr:rowOff>295275</xdr:rowOff>
                  </to>
                </anchor>
              </controlPr>
            </control>
          </mc:Choice>
        </mc:AlternateContent>
        <mc:AlternateContent xmlns:mc="http://schemas.openxmlformats.org/markup-compatibility/2006">
          <mc:Choice Requires="x14">
            <control shapeId="2153" r:id="rId106" name="Option Button 105">
              <controlPr defaultSize="0" autoFill="0" autoLine="0" autoPict="0">
                <anchor moveWithCells="1">
                  <from>
                    <xdr:col>3</xdr:col>
                    <xdr:colOff>571500</xdr:colOff>
                    <xdr:row>34</xdr:row>
                    <xdr:rowOff>28575</xdr:rowOff>
                  </from>
                  <to>
                    <xdr:col>3</xdr:col>
                    <xdr:colOff>809625</xdr:colOff>
                    <xdr:row>34</xdr:row>
                    <xdr:rowOff>276225</xdr:rowOff>
                  </to>
                </anchor>
              </controlPr>
            </control>
          </mc:Choice>
        </mc:AlternateContent>
        <mc:AlternateContent xmlns:mc="http://schemas.openxmlformats.org/markup-compatibility/2006">
          <mc:Choice Requires="x14">
            <control shapeId="2154" r:id="rId107" name="Option Button 106">
              <controlPr defaultSize="0" autoFill="0" autoLine="0" autoPict="0">
                <anchor moveWithCells="1">
                  <from>
                    <xdr:col>3</xdr:col>
                    <xdr:colOff>1685925</xdr:colOff>
                    <xdr:row>34</xdr:row>
                    <xdr:rowOff>38100</xdr:rowOff>
                  </from>
                  <to>
                    <xdr:col>3</xdr:col>
                    <xdr:colOff>1924050</xdr:colOff>
                    <xdr:row>34</xdr:row>
                    <xdr:rowOff>285750</xdr:rowOff>
                  </to>
                </anchor>
              </controlPr>
            </control>
          </mc:Choice>
        </mc:AlternateContent>
        <mc:AlternateContent xmlns:mc="http://schemas.openxmlformats.org/markup-compatibility/2006">
          <mc:Choice Requires="x14">
            <control shapeId="2155" r:id="rId108" name="Group Box 107">
              <controlPr defaultSize="0" autoFill="0" autoPict="0">
                <anchor moveWithCells="1">
                  <from>
                    <xdr:col>3</xdr:col>
                    <xdr:colOff>409575</xdr:colOff>
                    <xdr:row>33</xdr:row>
                    <xdr:rowOff>161925</xdr:rowOff>
                  </from>
                  <to>
                    <xdr:col>3</xdr:col>
                    <xdr:colOff>2247900</xdr:colOff>
                    <xdr:row>34</xdr:row>
                    <xdr:rowOff>295275</xdr:rowOff>
                  </to>
                </anchor>
              </controlPr>
            </control>
          </mc:Choice>
        </mc:AlternateContent>
        <mc:AlternateContent xmlns:mc="http://schemas.openxmlformats.org/markup-compatibility/2006">
          <mc:Choice Requires="x14">
            <control shapeId="2156" r:id="rId109" name="Option Button 108">
              <controlPr defaultSize="0" autoFill="0" autoLine="0" autoPict="0">
                <anchor moveWithCells="1">
                  <from>
                    <xdr:col>3</xdr:col>
                    <xdr:colOff>571500</xdr:colOff>
                    <xdr:row>34</xdr:row>
                    <xdr:rowOff>28575</xdr:rowOff>
                  </from>
                  <to>
                    <xdr:col>3</xdr:col>
                    <xdr:colOff>809625</xdr:colOff>
                    <xdr:row>34</xdr:row>
                    <xdr:rowOff>276225</xdr:rowOff>
                  </to>
                </anchor>
              </controlPr>
            </control>
          </mc:Choice>
        </mc:AlternateContent>
        <mc:AlternateContent xmlns:mc="http://schemas.openxmlformats.org/markup-compatibility/2006">
          <mc:Choice Requires="x14">
            <control shapeId="2157" r:id="rId110" name="Option Button 109">
              <controlPr defaultSize="0" autoFill="0" autoLine="0" autoPict="0">
                <anchor moveWithCells="1">
                  <from>
                    <xdr:col>3</xdr:col>
                    <xdr:colOff>1685925</xdr:colOff>
                    <xdr:row>34</xdr:row>
                    <xdr:rowOff>38100</xdr:rowOff>
                  </from>
                  <to>
                    <xdr:col>3</xdr:col>
                    <xdr:colOff>1924050</xdr:colOff>
                    <xdr:row>34</xdr:row>
                    <xdr:rowOff>285750</xdr:rowOff>
                  </to>
                </anchor>
              </controlPr>
            </control>
          </mc:Choice>
        </mc:AlternateContent>
        <mc:AlternateContent xmlns:mc="http://schemas.openxmlformats.org/markup-compatibility/2006">
          <mc:Choice Requires="x14">
            <control shapeId="2158" r:id="rId111" name="Group Box 110">
              <controlPr defaultSize="0" autoFill="0" autoPict="0">
                <anchor moveWithCells="1">
                  <from>
                    <xdr:col>3</xdr:col>
                    <xdr:colOff>409575</xdr:colOff>
                    <xdr:row>33</xdr:row>
                    <xdr:rowOff>161925</xdr:rowOff>
                  </from>
                  <to>
                    <xdr:col>3</xdr:col>
                    <xdr:colOff>2247900</xdr:colOff>
                    <xdr:row>34</xdr:row>
                    <xdr:rowOff>295275</xdr:rowOff>
                  </to>
                </anchor>
              </controlPr>
            </control>
          </mc:Choice>
        </mc:AlternateContent>
        <mc:AlternateContent xmlns:mc="http://schemas.openxmlformats.org/markup-compatibility/2006">
          <mc:Choice Requires="x14">
            <control shapeId="2159" r:id="rId112" name="Option Button 111">
              <controlPr defaultSize="0" autoFill="0" autoLine="0" autoPict="0">
                <anchor moveWithCells="1">
                  <from>
                    <xdr:col>3</xdr:col>
                    <xdr:colOff>571500</xdr:colOff>
                    <xdr:row>40</xdr:row>
                    <xdr:rowOff>28575</xdr:rowOff>
                  </from>
                  <to>
                    <xdr:col>3</xdr:col>
                    <xdr:colOff>809625</xdr:colOff>
                    <xdr:row>40</xdr:row>
                    <xdr:rowOff>276225</xdr:rowOff>
                  </to>
                </anchor>
              </controlPr>
            </control>
          </mc:Choice>
        </mc:AlternateContent>
        <mc:AlternateContent xmlns:mc="http://schemas.openxmlformats.org/markup-compatibility/2006">
          <mc:Choice Requires="x14">
            <control shapeId="2160" r:id="rId113" name="Option Button 112">
              <controlPr defaultSize="0" autoFill="0" autoLine="0" autoPict="0">
                <anchor moveWithCells="1">
                  <from>
                    <xdr:col>3</xdr:col>
                    <xdr:colOff>1685925</xdr:colOff>
                    <xdr:row>40</xdr:row>
                    <xdr:rowOff>38100</xdr:rowOff>
                  </from>
                  <to>
                    <xdr:col>3</xdr:col>
                    <xdr:colOff>1924050</xdr:colOff>
                    <xdr:row>40</xdr:row>
                    <xdr:rowOff>285750</xdr:rowOff>
                  </to>
                </anchor>
              </controlPr>
            </control>
          </mc:Choice>
        </mc:AlternateContent>
        <mc:AlternateContent xmlns:mc="http://schemas.openxmlformats.org/markup-compatibility/2006">
          <mc:Choice Requires="x14">
            <control shapeId="2161" r:id="rId114" name="Group Box 113">
              <controlPr defaultSize="0" autoFill="0" autoPict="0">
                <anchor moveWithCells="1">
                  <from>
                    <xdr:col>3</xdr:col>
                    <xdr:colOff>409575</xdr:colOff>
                    <xdr:row>39</xdr:row>
                    <xdr:rowOff>161925</xdr:rowOff>
                  </from>
                  <to>
                    <xdr:col>3</xdr:col>
                    <xdr:colOff>2247900</xdr:colOff>
                    <xdr:row>41</xdr:row>
                    <xdr:rowOff>19050</xdr:rowOff>
                  </to>
                </anchor>
              </controlPr>
            </control>
          </mc:Choice>
        </mc:AlternateContent>
        <mc:AlternateContent xmlns:mc="http://schemas.openxmlformats.org/markup-compatibility/2006">
          <mc:Choice Requires="x14">
            <control shapeId="2162" r:id="rId115" name="Option Button 114">
              <controlPr defaultSize="0" autoFill="0" autoLine="0" autoPict="0">
                <anchor moveWithCells="1">
                  <from>
                    <xdr:col>3</xdr:col>
                    <xdr:colOff>571500</xdr:colOff>
                    <xdr:row>40</xdr:row>
                    <xdr:rowOff>28575</xdr:rowOff>
                  </from>
                  <to>
                    <xdr:col>3</xdr:col>
                    <xdr:colOff>809625</xdr:colOff>
                    <xdr:row>40</xdr:row>
                    <xdr:rowOff>276225</xdr:rowOff>
                  </to>
                </anchor>
              </controlPr>
            </control>
          </mc:Choice>
        </mc:AlternateContent>
        <mc:AlternateContent xmlns:mc="http://schemas.openxmlformats.org/markup-compatibility/2006">
          <mc:Choice Requires="x14">
            <control shapeId="2163" r:id="rId116" name="Option Button 115">
              <controlPr defaultSize="0" autoFill="0" autoLine="0" autoPict="0">
                <anchor moveWithCells="1">
                  <from>
                    <xdr:col>3</xdr:col>
                    <xdr:colOff>1685925</xdr:colOff>
                    <xdr:row>40</xdr:row>
                    <xdr:rowOff>38100</xdr:rowOff>
                  </from>
                  <to>
                    <xdr:col>3</xdr:col>
                    <xdr:colOff>1924050</xdr:colOff>
                    <xdr:row>40</xdr:row>
                    <xdr:rowOff>285750</xdr:rowOff>
                  </to>
                </anchor>
              </controlPr>
            </control>
          </mc:Choice>
        </mc:AlternateContent>
        <mc:AlternateContent xmlns:mc="http://schemas.openxmlformats.org/markup-compatibility/2006">
          <mc:Choice Requires="x14">
            <control shapeId="2164" r:id="rId117" name="Group Box 116">
              <controlPr defaultSize="0" autoFill="0" autoPict="0">
                <anchor moveWithCells="1">
                  <from>
                    <xdr:col>3</xdr:col>
                    <xdr:colOff>409575</xdr:colOff>
                    <xdr:row>39</xdr:row>
                    <xdr:rowOff>161925</xdr:rowOff>
                  </from>
                  <to>
                    <xdr:col>3</xdr:col>
                    <xdr:colOff>2247900</xdr:colOff>
                    <xdr:row>41</xdr:row>
                    <xdr:rowOff>19050</xdr:rowOff>
                  </to>
                </anchor>
              </controlPr>
            </control>
          </mc:Choice>
        </mc:AlternateContent>
        <mc:AlternateContent xmlns:mc="http://schemas.openxmlformats.org/markup-compatibility/2006">
          <mc:Choice Requires="x14">
            <control shapeId="2165" r:id="rId118" name="Option Button 117">
              <controlPr defaultSize="0" autoFill="0" autoLine="0" autoPict="0">
                <anchor moveWithCells="1">
                  <from>
                    <xdr:col>3</xdr:col>
                    <xdr:colOff>571500</xdr:colOff>
                    <xdr:row>41</xdr:row>
                    <xdr:rowOff>28575</xdr:rowOff>
                  </from>
                  <to>
                    <xdr:col>3</xdr:col>
                    <xdr:colOff>809625</xdr:colOff>
                    <xdr:row>41</xdr:row>
                    <xdr:rowOff>276225</xdr:rowOff>
                  </to>
                </anchor>
              </controlPr>
            </control>
          </mc:Choice>
        </mc:AlternateContent>
        <mc:AlternateContent xmlns:mc="http://schemas.openxmlformats.org/markup-compatibility/2006">
          <mc:Choice Requires="x14">
            <control shapeId="2166" r:id="rId119" name="Option Button 118">
              <controlPr defaultSize="0" autoFill="0" autoLine="0" autoPict="0">
                <anchor moveWithCells="1">
                  <from>
                    <xdr:col>3</xdr:col>
                    <xdr:colOff>1685925</xdr:colOff>
                    <xdr:row>41</xdr:row>
                    <xdr:rowOff>38100</xdr:rowOff>
                  </from>
                  <to>
                    <xdr:col>3</xdr:col>
                    <xdr:colOff>1924050</xdr:colOff>
                    <xdr:row>41</xdr:row>
                    <xdr:rowOff>285750</xdr:rowOff>
                  </to>
                </anchor>
              </controlPr>
            </control>
          </mc:Choice>
        </mc:AlternateContent>
        <mc:AlternateContent xmlns:mc="http://schemas.openxmlformats.org/markup-compatibility/2006">
          <mc:Choice Requires="x14">
            <control shapeId="2167" r:id="rId120" name="Group Box 119">
              <controlPr defaultSize="0" autoFill="0" autoPict="0">
                <anchor moveWithCells="1">
                  <from>
                    <xdr:col>3</xdr:col>
                    <xdr:colOff>409575</xdr:colOff>
                    <xdr:row>40</xdr:row>
                    <xdr:rowOff>161925</xdr:rowOff>
                  </from>
                  <to>
                    <xdr:col>3</xdr:col>
                    <xdr:colOff>2247900</xdr:colOff>
                    <xdr:row>41</xdr:row>
                    <xdr:rowOff>295275</xdr:rowOff>
                  </to>
                </anchor>
              </controlPr>
            </control>
          </mc:Choice>
        </mc:AlternateContent>
        <mc:AlternateContent xmlns:mc="http://schemas.openxmlformats.org/markup-compatibility/2006">
          <mc:Choice Requires="x14">
            <control shapeId="2168" r:id="rId121" name="Option Button 120">
              <controlPr defaultSize="0" autoFill="0" autoLine="0" autoPict="0">
                <anchor moveWithCells="1">
                  <from>
                    <xdr:col>3</xdr:col>
                    <xdr:colOff>571500</xdr:colOff>
                    <xdr:row>41</xdr:row>
                    <xdr:rowOff>28575</xdr:rowOff>
                  </from>
                  <to>
                    <xdr:col>3</xdr:col>
                    <xdr:colOff>809625</xdr:colOff>
                    <xdr:row>41</xdr:row>
                    <xdr:rowOff>276225</xdr:rowOff>
                  </to>
                </anchor>
              </controlPr>
            </control>
          </mc:Choice>
        </mc:AlternateContent>
        <mc:AlternateContent xmlns:mc="http://schemas.openxmlformats.org/markup-compatibility/2006">
          <mc:Choice Requires="x14">
            <control shapeId="2169" r:id="rId122" name="Option Button 121">
              <controlPr defaultSize="0" autoFill="0" autoLine="0" autoPict="0">
                <anchor moveWithCells="1">
                  <from>
                    <xdr:col>3</xdr:col>
                    <xdr:colOff>1685925</xdr:colOff>
                    <xdr:row>41</xdr:row>
                    <xdr:rowOff>38100</xdr:rowOff>
                  </from>
                  <to>
                    <xdr:col>3</xdr:col>
                    <xdr:colOff>1924050</xdr:colOff>
                    <xdr:row>41</xdr:row>
                    <xdr:rowOff>285750</xdr:rowOff>
                  </to>
                </anchor>
              </controlPr>
            </control>
          </mc:Choice>
        </mc:AlternateContent>
        <mc:AlternateContent xmlns:mc="http://schemas.openxmlformats.org/markup-compatibility/2006">
          <mc:Choice Requires="x14">
            <control shapeId="2170" r:id="rId123" name="Group Box 122">
              <controlPr defaultSize="0" autoFill="0" autoPict="0">
                <anchor moveWithCells="1">
                  <from>
                    <xdr:col>3</xdr:col>
                    <xdr:colOff>409575</xdr:colOff>
                    <xdr:row>40</xdr:row>
                    <xdr:rowOff>161925</xdr:rowOff>
                  </from>
                  <to>
                    <xdr:col>3</xdr:col>
                    <xdr:colOff>2247900</xdr:colOff>
                    <xdr:row>41</xdr:row>
                    <xdr:rowOff>295275</xdr:rowOff>
                  </to>
                </anchor>
              </controlPr>
            </control>
          </mc:Choice>
        </mc:AlternateContent>
        <mc:AlternateContent xmlns:mc="http://schemas.openxmlformats.org/markup-compatibility/2006">
          <mc:Choice Requires="x14">
            <control shapeId="2171" r:id="rId124" name="Option Button 123">
              <controlPr defaultSize="0" autoFill="0" autoLine="0" autoPict="0">
                <anchor moveWithCells="1">
                  <from>
                    <xdr:col>3</xdr:col>
                    <xdr:colOff>466725</xdr:colOff>
                    <xdr:row>36</xdr:row>
                    <xdr:rowOff>28575</xdr:rowOff>
                  </from>
                  <to>
                    <xdr:col>3</xdr:col>
                    <xdr:colOff>685800</xdr:colOff>
                    <xdr:row>36</xdr:row>
                    <xdr:rowOff>276225</xdr:rowOff>
                  </to>
                </anchor>
              </controlPr>
            </control>
          </mc:Choice>
        </mc:AlternateContent>
        <mc:AlternateContent xmlns:mc="http://schemas.openxmlformats.org/markup-compatibility/2006">
          <mc:Choice Requires="x14">
            <control shapeId="2172" r:id="rId125" name="Option Button 124">
              <controlPr defaultSize="0" autoFill="0" autoLine="0" autoPict="0">
                <anchor moveWithCells="1">
                  <from>
                    <xdr:col>3</xdr:col>
                    <xdr:colOff>1304925</xdr:colOff>
                    <xdr:row>36</xdr:row>
                    <xdr:rowOff>28575</xdr:rowOff>
                  </from>
                  <to>
                    <xdr:col>3</xdr:col>
                    <xdr:colOff>1524000</xdr:colOff>
                    <xdr:row>36</xdr:row>
                    <xdr:rowOff>276225</xdr:rowOff>
                  </to>
                </anchor>
              </controlPr>
            </control>
          </mc:Choice>
        </mc:AlternateContent>
        <mc:AlternateContent xmlns:mc="http://schemas.openxmlformats.org/markup-compatibility/2006">
          <mc:Choice Requires="x14">
            <control shapeId="2173" r:id="rId126" name="Option Button 125">
              <controlPr defaultSize="0" autoFill="0" autoLine="0" autoPict="0">
                <anchor moveWithCells="1">
                  <from>
                    <xdr:col>3</xdr:col>
                    <xdr:colOff>2028825</xdr:colOff>
                    <xdr:row>36</xdr:row>
                    <xdr:rowOff>28575</xdr:rowOff>
                  </from>
                  <to>
                    <xdr:col>3</xdr:col>
                    <xdr:colOff>2247900</xdr:colOff>
                    <xdr:row>36</xdr:row>
                    <xdr:rowOff>276225</xdr:rowOff>
                  </to>
                </anchor>
              </controlPr>
            </control>
          </mc:Choice>
        </mc:AlternateContent>
        <mc:AlternateContent xmlns:mc="http://schemas.openxmlformats.org/markup-compatibility/2006">
          <mc:Choice Requires="x14">
            <control shapeId="2174" r:id="rId127" name="Group Box 126">
              <controlPr defaultSize="0" autoFill="0" autoPict="0">
                <anchor moveWithCells="1">
                  <from>
                    <xdr:col>3</xdr:col>
                    <xdr:colOff>38100</xdr:colOff>
                    <xdr:row>35</xdr:row>
                    <xdr:rowOff>104775</xdr:rowOff>
                  </from>
                  <to>
                    <xdr:col>3</xdr:col>
                    <xdr:colOff>2647950</xdr:colOff>
                    <xdr:row>37</xdr:row>
                    <xdr:rowOff>9525</xdr:rowOff>
                  </to>
                </anchor>
              </controlPr>
            </control>
          </mc:Choice>
        </mc:AlternateContent>
        <mc:AlternateContent xmlns:mc="http://schemas.openxmlformats.org/markup-compatibility/2006">
          <mc:Choice Requires="x14">
            <control shapeId="2177" r:id="rId128" name="Option Button 129">
              <controlPr defaultSize="0" autoFill="0" autoLine="0" autoPict="0">
                <anchor moveWithCells="1">
                  <from>
                    <xdr:col>3</xdr:col>
                    <xdr:colOff>476250</xdr:colOff>
                    <xdr:row>37</xdr:row>
                    <xdr:rowOff>38100</xdr:rowOff>
                  </from>
                  <to>
                    <xdr:col>3</xdr:col>
                    <xdr:colOff>695325</xdr:colOff>
                    <xdr:row>37</xdr:row>
                    <xdr:rowOff>285750</xdr:rowOff>
                  </to>
                </anchor>
              </controlPr>
            </control>
          </mc:Choice>
        </mc:AlternateContent>
        <mc:AlternateContent xmlns:mc="http://schemas.openxmlformats.org/markup-compatibility/2006">
          <mc:Choice Requires="x14">
            <control shapeId="2178" r:id="rId129" name="Option Button 130">
              <controlPr defaultSize="0" autoFill="0" autoLine="0" autoPict="0">
                <anchor moveWithCells="1">
                  <from>
                    <xdr:col>3</xdr:col>
                    <xdr:colOff>1304925</xdr:colOff>
                    <xdr:row>37</xdr:row>
                    <xdr:rowOff>28575</xdr:rowOff>
                  </from>
                  <to>
                    <xdr:col>3</xdr:col>
                    <xdr:colOff>1524000</xdr:colOff>
                    <xdr:row>37</xdr:row>
                    <xdr:rowOff>276225</xdr:rowOff>
                  </to>
                </anchor>
              </controlPr>
            </control>
          </mc:Choice>
        </mc:AlternateContent>
        <mc:AlternateContent xmlns:mc="http://schemas.openxmlformats.org/markup-compatibility/2006">
          <mc:Choice Requires="x14">
            <control shapeId="2179" r:id="rId130" name="Option Button 131">
              <controlPr defaultSize="0" autoFill="0" autoLine="0" autoPict="0">
                <anchor moveWithCells="1">
                  <from>
                    <xdr:col>3</xdr:col>
                    <xdr:colOff>2038350</xdr:colOff>
                    <xdr:row>37</xdr:row>
                    <xdr:rowOff>28575</xdr:rowOff>
                  </from>
                  <to>
                    <xdr:col>3</xdr:col>
                    <xdr:colOff>2257425</xdr:colOff>
                    <xdr:row>37</xdr:row>
                    <xdr:rowOff>276225</xdr:rowOff>
                  </to>
                </anchor>
              </controlPr>
            </control>
          </mc:Choice>
        </mc:AlternateContent>
        <mc:AlternateContent xmlns:mc="http://schemas.openxmlformats.org/markup-compatibility/2006">
          <mc:Choice Requires="x14">
            <control shapeId="2180" r:id="rId131" name="Group Box 132">
              <controlPr defaultSize="0" autoFill="0" autoPict="0">
                <anchor moveWithCells="1">
                  <from>
                    <xdr:col>3</xdr:col>
                    <xdr:colOff>38100</xdr:colOff>
                    <xdr:row>36</xdr:row>
                    <xdr:rowOff>104775</xdr:rowOff>
                  </from>
                  <to>
                    <xdr:col>3</xdr:col>
                    <xdr:colOff>2647950</xdr:colOff>
                    <xdr:row>37</xdr:row>
                    <xdr:rowOff>285750</xdr:rowOff>
                  </to>
                </anchor>
              </controlPr>
            </control>
          </mc:Choice>
        </mc:AlternateContent>
        <mc:AlternateContent xmlns:mc="http://schemas.openxmlformats.org/markup-compatibility/2006">
          <mc:Choice Requires="x14">
            <control shapeId="2181" r:id="rId132" name="Option Button 133">
              <controlPr defaultSize="0" autoFill="0" autoLine="0" autoPict="0">
                <anchor moveWithCells="1">
                  <from>
                    <xdr:col>3</xdr:col>
                    <xdr:colOff>476250</xdr:colOff>
                    <xdr:row>38</xdr:row>
                    <xdr:rowOff>28575</xdr:rowOff>
                  </from>
                  <to>
                    <xdr:col>3</xdr:col>
                    <xdr:colOff>695325</xdr:colOff>
                    <xdr:row>38</xdr:row>
                    <xdr:rowOff>276225</xdr:rowOff>
                  </to>
                </anchor>
              </controlPr>
            </control>
          </mc:Choice>
        </mc:AlternateContent>
        <mc:AlternateContent xmlns:mc="http://schemas.openxmlformats.org/markup-compatibility/2006">
          <mc:Choice Requires="x14">
            <control shapeId="2182" r:id="rId133" name="Option Button 134">
              <controlPr defaultSize="0" autoFill="0" autoLine="0" autoPict="0">
                <anchor moveWithCells="1">
                  <from>
                    <xdr:col>3</xdr:col>
                    <xdr:colOff>1304925</xdr:colOff>
                    <xdr:row>38</xdr:row>
                    <xdr:rowOff>9525</xdr:rowOff>
                  </from>
                  <to>
                    <xdr:col>3</xdr:col>
                    <xdr:colOff>1524000</xdr:colOff>
                    <xdr:row>38</xdr:row>
                    <xdr:rowOff>257175</xdr:rowOff>
                  </to>
                </anchor>
              </controlPr>
            </control>
          </mc:Choice>
        </mc:AlternateContent>
        <mc:AlternateContent xmlns:mc="http://schemas.openxmlformats.org/markup-compatibility/2006">
          <mc:Choice Requires="x14">
            <control shapeId="2183" r:id="rId134" name="Option Button 135">
              <controlPr defaultSize="0" autoFill="0" autoLine="0" autoPict="0">
                <anchor moveWithCells="1">
                  <from>
                    <xdr:col>3</xdr:col>
                    <xdr:colOff>2038350</xdr:colOff>
                    <xdr:row>38</xdr:row>
                    <xdr:rowOff>19050</xdr:rowOff>
                  </from>
                  <to>
                    <xdr:col>3</xdr:col>
                    <xdr:colOff>2257425</xdr:colOff>
                    <xdr:row>38</xdr:row>
                    <xdr:rowOff>266700</xdr:rowOff>
                  </to>
                </anchor>
              </controlPr>
            </control>
          </mc:Choice>
        </mc:AlternateContent>
        <mc:AlternateContent xmlns:mc="http://schemas.openxmlformats.org/markup-compatibility/2006">
          <mc:Choice Requires="x14">
            <control shapeId="2184" r:id="rId135" name="Group Box 136">
              <controlPr defaultSize="0" autoFill="0" autoPict="0">
                <anchor moveWithCells="1">
                  <from>
                    <xdr:col>3</xdr:col>
                    <xdr:colOff>38100</xdr:colOff>
                    <xdr:row>37</xdr:row>
                    <xdr:rowOff>104775</xdr:rowOff>
                  </from>
                  <to>
                    <xdr:col>3</xdr:col>
                    <xdr:colOff>2647950</xdr:colOff>
                    <xdr:row>38</xdr:row>
                    <xdr:rowOff>285750</xdr:rowOff>
                  </to>
                </anchor>
              </controlPr>
            </control>
          </mc:Choice>
        </mc:AlternateContent>
        <mc:AlternateContent xmlns:mc="http://schemas.openxmlformats.org/markup-compatibility/2006">
          <mc:Choice Requires="x14">
            <control shapeId="2185" r:id="rId136" name="Group Box 137">
              <controlPr defaultSize="0" autoFill="0" autoPict="0">
                <anchor moveWithCells="1">
                  <from>
                    <xdr:col>3</xdr:col>
                    <xdr:colOff>38100</xdr:colOff>
                    <xdr:row>38</xdr:row>
                    <xdr:rowOff>104775</xdr:rowOff>
                  </from>
                  <to>
                    <xdr:col>3</xdr:col>
                    <xdr:colOff>2647950</xdr:colOff>
                    <xdr:row>40</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1</vt:lpstr>
      <vt:lpstr>2</vt:lpstr>
      <vt:lpstr>3</vt:lpstr>
      <vt:lpstr>4</vt:lpstr>
      <vt:lpstr>5</vt:lpstr>
      <vt:lpstr>6</vt:lpstr>
      <vt:lpstr>7</vt:lpstr>
      <vt:lpstr>8</vt:lpstr>
      <vt:lpstr>'1'!Print_Area</vt:lpstr>
      <vt:lpstr>'4'!Print_Area</vt:lpstr>
      <vt:lpstr>'5'!Print_Area</vt:lpstr>
      <vt:lpstr>'8'!Print_Area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lastModifiedBy/>
  <cp:revision/>
  <dcterms:created xsi:type="dcterms:W3CDTF">2006-09-16T00:00:00Z</dcterms:created>
  <dcterms:modified xsi:type="dcterms:W3CDTF">2025-01-27T10:19:34Z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2022-02-14T11:05:56Z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5becc74a-e690-45b9-9eb8-c4f2447d56d3</vt:lpwstr>
  </property>
  <property fmtid="{D5CDD505-2E9C-101B-9397-08002B2CF9AE}" pid="8" name="MSIP_Label_d899a617-f30e-4fb8-b81c-fb6d0b94ac5b_ContentBits">
    <vt:lpwstr>0</vt:lpwstr>
  </property>
</Properties>
</file>