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6.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xl/externalLinks/externalLink1.xml" ContentType="application/vnd.openxmlformats-officedocument.spreadsheetml.externalLink+xml"/>
  <Override PartName="/xl/comments1.xml" ContentType="application/vnd.openxmlformats-officedocument.spreadsheetml.comments+xml"/>
  <Override PartName="/xl/comments7.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8.xml" ContentType="application/vnd.openxmlformats-officedocument.spreadsheetml.comments+xml"/>
  <Override PartName="/xl/comments3.xml" ContentType="application/vnd.openxmlformats-officedocument.spreadsheetml.comments+xml"/>
  <Override PartName="/xl/comments11.xml" ContentType="application/vnd.openxmlformats-officedocument.spreadsheetml.comments+xml"/>
  <Override PartName="/xl/comments2.xml" ContentType="application/vnd.openxmlformats-officedocument.spreadsheetml.comments+xml"/>
  <Override PartName="/xl/comments10.xml" ContentType="application/vnd.openxmlformats-officedocument.spreadsheetml.comments+xml"/>
  <Override PartName="/xl/comments9.xml" ContentType="application/vnd.openxmlformats-officedocument.spreadsheetml.comments+xml"/>
  <Override PartName="/xl/comments12.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defaultThemeVersion="124226"/>
  <mc:AlternateContent xmlns:mc="http://schemas.openxmlformats.org/markup-compatibility/2006">
    <mc:Choice Requires="x15">
      <x15ac:absPath xmlns:x15ac="http://schemas.microsoft.com/office/spreadsheetml/2010/11/ac" url="N:\暮らしGR\★アーティスト・イン・レジデンス事業★\R3年度\公募作業\HPアップ\"/>
    </mc:Choice>
  </mc:AlternateContent>
  <bookViews>
    <workbookView xWindow="0" yWindow="0" windowWidth="9585" windowHeight="7530" tabRatio="870"/>
  </bookViews>
  <sheets>
    <sheet name="様式1" sheetId="49" r:id="rId1"/>
    <sheet name="様式2‐1" sheetId="52" r:id="rId2"/>
    <sheet name="様式2‐2" sheetId="46" r:id="rId3"/>
    <sheet name="様式2‐3" sheetId="24" r:id="rId4"/>
    <sheet name="様式３(収支)" sheetId="35" r:id="rId5"/>
    <sheet name="様式３-2(経費支出)" sheetId="36" r:id="rId6"/>
    <sheet name="必須プログラム(i)" sheetId="39" r:id="rId7"/>
    <sheet name="必須プログラム(ii)" sheetId="41" r:id="rId8"/>
    <sheet name="任意プログラム(ア) " sheetId="48" r:id="rId9"/>
    <sheet name="任意プログラム(イ) " sheetId="45" r:id="rId10"/>
    <sheet name="任意プログラム(ウ) " sheetId="44" r:id="rId11"/>
    <sheet name="任意プログラム(エ)  " sheetId="43" r:id="rId12"/>
    <sheet name="様式4" sheetId="54" r:id="rId13"/>
  </sheets>
  <externalReferences>
    <externalReference r:id="rId14"/>
  </externalReferences>
  <definedNames>
    <definedName name="_xlnm.Print_Area" localSheetId="8">'任意プログラム(ア) '!$A$1:$R$310</definedName>
    <definedName name="_xlnm.Print_Area" localSheetId="9">'任意プログラム(イ) '!$A$1:$R$310</definedName>
    <definedName name="_xlnm.Print_Area" localSheetId="10">'任意プログラム(ウ) '!$A$1:$R$310</definedName>
    <definedName name="_xlnm.Print_Area" localSheetId="11">'任意プログラム(エ)  '!$A$1:$R$310</definedName>
    <definedName name="_xlnm.Print_Area" localSheetId="6">'必須プログラム(i)'!$A$1:$R$510</definedName>
    <definedName name="_xlnm.Print_Area" localSheetId="7">'必須プログラム(ii)'!$A$1:$R$510</definedName>
    <definedName name="_xlnm.Print_Area" localSheetId="0">様式1!$A$1:$P$32</definedName>
    <definedName name="_xlnm.Print_Area" localSheetId="1">様式2‐1!$B$1:$K$18</definedName>
    <definedName name="_xlnm.Print_Area" localSheetId="2">様式2‐2!$B$1:$K$55</definedName>
    <definedName name="_xlnm.Print_Area" localSheetId="3">様式2‐3!$A$1:$L$60</definedName>
    <definedName name="_xlnm.Print_Area" localSheetId="4">'様式３(収支)'!$A$1:$G$37</definedName>
    <definedName name="_xlnm.Print_Area" localSheetId="5">'様式３-2(経費支出)'!$A$1:$K$44</definedName>
    <definedName name="_xlnm.Print_Area" localSheetId="12">様式4!$A$1:$H$89</definedName>
    <definedName name="Z_3D1118B6_6A49_4586_BF14_45AEE4E5E72A_.wvu.PrintArea" localSheetId="0" hidden="1">様式1!$A$1:$Q$28</definedName>
    <definedName name="Z_3D1118B6_6A49_4586_BF14_45AEE4E5E72A_.wvu.PrintArea" localSheetId="1" hidden="1">様式2‐1!$A$1:$L$14</definedName>
    <definedName name="Z_3D1118B6_6A49_4586_BF14_45AEE4E5E72A_.wvu.PrintArea" localSheetId="2" hidden="1">様式2‐2!$A$1:$L$36</definedName>
    <definedName name="Z_3D1118B6_6A49_4586_BF14_45AEE4E5E72A_.wvu.PrintArea" localSheetId="3" hidden="1">様式2‐3!$A$1:$L$61</definedName>
    <definedName name="Z_3D1118B6_6A49_4586_BF14_45AEE4E5E72A_.wvu.PrintArea" localSheetId="12" hidden="1">様式4!$A$1:$H$80</definedName>
    <definedName name="会場費・創作活動費・文芸費" localSheetId="8">'任意プログラム(ア) '!$B$367:$I$367</definedName>
    <definedName name="会場費・創作活動費・文芸費" localSheetId="9">'任意プログラム(イ) '!$B$367:$I$367</definedName>
    <definedName name="会場費・創作活動費・文芸費" localSheetId="10">'任意プログラム(ウ) '!$B$367:$I$367</definedName>
    <definedName name="会場費・創作活動費・文芸費" localSheetId="11">'任意プログラム(エ)  '!$B$367:$I$367</definedName>
    <definedName name="会場費・創作活動費・文芸費" localSheetId="7">'必須プログラム(ii)'!$B$557:$D$557</definedName>
    <definedName name="会場費・創作活動費・文芸費">'必須プログラム(i)'!$B$557:$D$557</definedName>
    <definedName name="区分" localSheetId="8">'任意プログラム(ア) '!$A$366:$A$369</definedName>
    <definedName name="区分" localSheetId="9">'任意プログラム(イ) '!$A$366:$A$369</definedName>
    <definedName name="区分" localSheetId="10">'任意プログラム(ウ) '!$A$366:$A$369</definedName>
    <definedName name="区分" localSheetId="11">'任意プログラム(エ)  '!$A$366:$A$369</definedName>
    <definedName name="区分" localSheetId="7">'必須プログラム(ii)'!$A$556:$A$559</definedName>
    <definedName name="区分">'必須プログラム(i)'!$A$556:$A$559</definedName>
    <definedName name="謝金・宣伝費・印刷費等" localSheetId="8">'任意プログラム(ア) '!$B$368:$E$368</definedName>
    <definedName name="謝金・宣伝費・印刷費等" localSheetId="9">'任意プログラム(イ) '!$B$368:$E$368</definedName>
    <definedName name="謝金・宣伝費・印刷費等" localSheetId="10">'任意プログラム(ウ) '!$B$368:$E$368</definedName>
    <definedName name="謝金・宣伝費・印刷費等" localSheetId="11">'任意プログラム(エ)  '!$B$368:$E$368</definedName>
    <definedName name="謝金・宣伝費・印刷費等" localSheetId="7">'必須プログラム(ii)'!$B$558:$E$558</definedName>
    <definedName name="謝金・宣伝費・印刷費等">'必須プログラム(i)'!$B$558:$E$558</definedName>
    <definedName name="諸経費" localSheetId="8">'任意プログラム(ア) '!$B$369:$C$369</definedName>
    <definedName name="諸経費" localSheetId="9">'任意プログラム(イ) '!$B$369:$C$369</definedName>
    <definedName name="諸経費" localSheetId="10">'任意プログラム(ウ) '!$B$369:$C$369</definedName>
    <definedName name="諸経費" localSheetId="11">'任意プログラム(エ)  '!$B$369:$C$369</definedName>
    <definedName name="諸経費" localSheetId="7">'必須プログラム(ii)'!$B$559:$C$559</definedName>
    <definedName name="諸経費">'必須プログラム(i)'!$B$559:$C$559</definedName>
    <definedName name="旅費" localSheetId="8">'任意プログラム(ア) '!$B$366:$D$366</definedName>
    <definedName name="旅費" localSheetId="9">'任意プログラム(イ) '!$B$366:$D$366</definedName>
    <definedName name="旅費" localSheetId="10">'任意プログラム(ウ) '!$B$366:$D$366</definedName>
    <definedName name="旅費" localSheetId="11">'任意プログラム(エ)  '!$B$366:$D$366</definedName>
    <definedName name="旅費" localSheetId="7">'必須プログラム(ii)'!$B$556:$D$556</definedName>
    <definedName name="旅費">'必須プログラム(i)'!$B$556:$D$556</definedName>
  </definedNames>
  <calcPr calcId="162913"/>
  <customWorkbookViews>
    <customWorkbookView name="文部科学省 - 個人用ビュー" guid="{3D1118B6-6A49-4586-BF14-45AEE4E5E72A}" mergeInterval="0" personalView="1" maximized="1" windowWidth="1362" windowHeight="520" tabRatio="948" activeSheetId="8"/>
  </customWorkbookViews>
</workbook>
</file>

<file path=xl/calcChain.xml><?xml version="1.0" encoding="utf-8"?>
<calcChain xmlns="http://schemas.openxmlformats.org/spreadsheetml/2006/main">
  <c r="F63" i="54" l="1"/>
  <c r="F79" i="54" l="1"/>
  <c r="F71" i="54"/>
  <c r="P12" i="43" l="1"/>
  <c r="P11" i="48"/>
  <c r="P12" i="48"/>
  <c r="P13" i="48"/>
  <c r="P14" i="48"/>
  <c r="P15" i="48"/>
  <c r="P16" i="48"/>
  <c r="P17" i="48"/>
  <c r="P18" i="48"/>
  <c r="P19" i="48"/>
  <c r="P20" i="48"/>
  <c r="P21" i="48"/>
  <c r="P11" i="41"/>
  <c r="P12" i="41"/>
  <c r="P13" i="41"/>
  <c r="P14" i="41"/>
  <c r="P15" i="41"/>
  <c r="P16" i="41"/>
  <c r="P17" i="41"/>
  <c r="P18" i="41"/>
  <c r="P19" i="41"/>
  <c r="P20" i="41"/>
  <c r="P21" i="41"/>
  <c r="P22" i="41"/>
  <c r="P23" i="41"/>
  <c r="P24" i="41"/>
  <c r="P25" i="41"/>
  <c r="P26" i="41"/>
  <c r="P27" i="41"/>
  <c r="P28" i="41"/>
  <c r="B4" i="52"/>
  <c r="P26" i="44" l="1"/>
  <c r="P25" i="44"/>
  <c r="P24" i="44"/>
  <c r="P23" i="44"/>
  <c r="P22" i="44"/>
  <c r="P21" i="44"/>
  <c r="P20" i="44"/>
  <c r="P19" i="44"/>
  <c r="P18" i="44"/>
  <c r="P17" i="44"/>
  <c r="P16" i="44"/>
  <c r="P15" i="44"/>
  <c r="P14" i="44"/>
  <c r="P13" i="44"/>
  <c r="P12" i="44"/>
  <c r="P11" i="44"/>
  <c r="P14" i="45"/>
  <c r="P13" i="45"/>
  <c r="P12" i="45"/>
  <c r="P11" i="45"/>
  <c r="G349" i="43" l="1"/>
  <c r="J41" i="36" s="1"/>
  <c r="G348" i="43"/>
  <c r="J40" i="36" s="1"/>
  <c r="G347" i="43"/>
  <c r="J39" i="36" s="1"/>
  <c r="G346" i="43"/>
  <c r="J38" i="36" s="1"/>
  <c r="G345" i="43"/>
  <c r="J37" i="36" s="1"/>
  <c r="G344" i="43"/>
  <c r="J36" i="36" s="1"/>
  <c r="G343" i="43"/>
  <c r="J35" i="36" s="1"/>
  <c r="G342" i="43"/>
  <c r="J34" i="36" s="1"/>
  <c r="G341" i="43"/>
  <c r="J33" i="36" s="1"/>
  <c r="G340" i="43"/>
  <c r="J32" i="36" s="1"/>
  <c r="G339" i="43"/>
  <c r="J31" i="36" s="1"/>
  <c r="G338" i="43"/>
  <c r="J30" i="36" s="1"/>
  <c r="G337" i="43"/>
  <c r="J29" i="36" s="1"/>
  <c r="G336" i="43"/>
  <c r="J28" i="36" s="1"/>
  <c r="G335" i="43"/>
  <c r="J27" i="36" s="1"/>
  <c r="G334" i="43"/>
  <c r="J26" i="36" s="1"/>
  <c r="G333" i="43"/>
  <c r="J25" i="36" s="1"/>
  <c r="G331" i="43"/>
  <c r="G330" i="43"/>
  <c r="J20" i="36" s="1"/>
  <c r="G329" i="43"/>
  <c r="J19" i="36" s="1"/>
  <c r="G328" i="43"/>
  <c r="J18" i="36" s="1"/>
  <c r="G327" i="43"/>
  <c r="J17" i="36" s="1"/>
  <c r="G326" i="43"/>
  <c r="J16" i="36" s="1"/>
  <c r="G325" i="43"/>
  <c r="J15" i="36" s="1"/>
  <c r="G324" i="43"/>
  <c r="J14" i="36" s="1"/>
  <c r="G323" i="43"/>
  <c r="J13" i="36" s="1"/>
  <c r="G322" i="43"/>
  <c r="J12" i="36" s="1"/>
  <c r="G321" i="43"/>
  <c r="J11" i="36" s="1"/>
  <c r="G320" i="43"/>
  <c r="G319" i="43"/>
  <c r="G318" i="43"/>
  <c r="G317" i="43"/>
  <c r="G316" i="43"/>
  <c r="G315" i="43"/>
  <c r="G349" i="44"/>
  <c r="I41" i="36" s="1"/>
  <c r="G348" i="44"/>
  <c r="I40" i="36" s="1"/>
  <c r="G347" i="44"/>
  <c r="I39" i="36" s="1"/>
  <c r="G346" i="44"/>
  <c r="I38" i="36" s="1"/>
  <c r="G345" i="44"/>
  <c r="I37" i="36" s="1"/>
  <c r="G344" i="44"/>
  <c r="I36" i="36" s="1"/>
  <c r="G343" i="44"/>
  <c r="I35" i="36" s="1"/>
  <c r="G342" i="44"/>
  <c r="I34" i="36" s="1"/>
  <c r="G341" i="44"/>
  <c r="I33" i="36" s="1"/>
  <c r="G340" i="44"/>
  <c r="I32" i="36" s="1"/>
  <c r="G339" i="44"/>
  <c r="I31" i="36" s="1"/>
  <c r="G338" i="44"/>
  <c r="I30" i="36" s="1"/>
  <c r="G337" i="44"/>
  <c r="I29" i="36" s="1"/>
  <c r="G336" i="44"/>
  <c r="I28" i="36" s="1"/>
  <c r="G335" i="44"/>
  <c r="I27" i="36" s="1"/>
  <c r="G334" i="44"/>
  <c r="I26" i="36" s="1"/>
  <c r="G333" i="44"/>
  <c r="I25" i="36" s="1"/>
  <c r="G331" i="44"/>
  <c r="G330" i="44"/>
  <c r="I20" i="36" s="1"/>
  <c r="G329" i="44"/>
  <c r="I19" i="36" s="1"/>
  <c r="G328" i="44"/>
  <c r="I18" i="36" s="1"/>
  <c r="G327" i="44"/>
  <c r="I17" i="36" s="1"/>
  <c r="G326" i="44"/>
  <c r="I16" i="36" s="1"/>
  <c r="G325" i="44"/>
  <c r="I15" i="36" s="1"/>
  <c r="G324" i="44"/>
  <c r="I14" i="36" s="1"/>
  <c r="G323" i="44"/>
  <c r="I13" i="36" s="1"/>
  <c r="G322" i="44"/>
  <c r="I12" i="36" s="1"/>
  <c r="G321" i="44"/>
  <c r="I11" i="36" s="1"/>
  <c r="G320" i="44"/>
  <c r="G319" i="44"/>
  <c r="G318" i="44"/>
  <c r="G317" i="44"/>
  <c r="G316" i="44"/>
  <c r="G315" i="44"/>
  <c r="G349" i="45"/>
  <c r="H41" i="36" s="1"/>
  <c r="G348" i="45"/>
  <c r="H40" i="36" s="1"/>
  <c r="G347" i="45"/>
  <c r="H39" i="36" s="1"/>
  <c r="G346" i="45"/>
  <c r="H38" i="36" s="1"/>
  <c r="G345" i="45"/>
  <c r="H37" i="36" s="1"/>
  <c r="G344" i="45"/>
  <c r="H36" i="36" s="1"/>
  <c r="G343" i="45"/>
  <c r="H35" i="36" s="1"/>
  <c r="G342" i="45"/>
  <c r="H34" i="36" s="1"/>
  <c r="G341" i="45"/>
  <c r="H33" i="36" s="1"/>
  <c r="G340" i="45"/>
  <c r="H32" i="36" s="1"/>
  <c r="G339" i="45"/>
  <c r="H31" i="36" s="1"/>
  <c r="G338" i="45"/>
  <c r="H30" i="36" s="1"/>
  <c r="G337" i="45"/>
  <c r="H29" i="36" s="1"/>
  <c r="G336" i="45"/>
  <c r="H28" i="36" s="1"/>
  <c r="G335" i="45"/>
  <c r="H27" i="36" s="1"/>
  <c r="G334" i="45"/>
  <c r="H26" i="36" s="1"/>
  <c r="G333" i="45"/>
  <c r="H25" i="36" s="1"/>
  <c r="G330" i="45"/>
  <c r="H20" i="36" s="1"/>
  <c r="G329" i="45"/>
  <c r="H19" i="36" s="1"/>
  <c r="G328" i="45"/>
  <c r="H18" i="36" s="1"/>
  <c r="G327" i="45"/>
  <c r="H17" i="36" s="1"/>
  <c r="G324" i="45"/>
  <c r="H14" i="36" s="1"/>
  <c r="G323" i="45"/>
  <c r="H13" i="36" s="1"/>
  <c r="G321" i="45"/>
  <c r="H11" i="36" s="1"/>
  <c r="G320" i="45"/>
  <c r="G319" i="45"/>
  <c r="G318" i="45"/>
  <c r="G317" i="45"/>
  <c r="G316" i="45"/>
  <c r="G315" i="45"/>
  <c r="G343" i="48"/>
  <c r="G35" i="36" s="1"/>
  <c r="G342" i="48"/>
  <c r="G34" i="36" s="1"/>
  <c r="G341" i="48"/>
  <c r="G33" i="36" s="1"/>
  <c r="G340" i="48"/>
  <c r="G32" i="36" s="1"/>
  <c r="G339" i="48"/>
  <c r="G31" i="36" s="1"/>
  <c r="G321" i="48"/>
  <c r="G11" i="36" s="1"/>
  <c r="G517" i="39"/>
  <c r="J21" i="36" l="1"/>
  <c r="N5" i="43"/>
  <c r="N5" i="44"/>
  <c r="I21" i="36"/>
  <c r="I44" i="36" s="1"/>
  <c r="K11" i="36"/>
  <c r="K34" i="36"/>
  <c r="K32" i="36"/>
  <c r="K31" i="36"/>
  <c r="K35" i="36"/>
  <c r="K33" i="36"/>
  <c r="G332" i="43"/>
  <c r="G350" i="43"/>
  <c r="G332" i="44"/>
  <c r="G350" i="44"/>
  <c r="G350" i="45"/>
  <c r="M22" i="49"/>
  <c r="G351" i="44" l="1"/>
  <c r="G351" i="43"/>
  <c r="B2" i="43"/>
  <c r="B2" i="41"/>
  <c r="P80" i="54" l="1"/>
  <c r="P72" i="54"/>
  <c r="P64" i="54" l="1"/>
  <c r="D79" i="54"/>
  <c r="D71" i="54"/>
  <c r="D63" i="54"/>
  <c r="G326" i="45"/>
  <c r="H16" i="36" s="1"/>
  <c r="P58" i="54" l="1"/>
  <c r="P61" i="54"/>
  <c r="P77" i="54"/>
  <c r="P74" i="54"/>
  <c r="P66" i="54"/>
  <c r="P69" i="54"/>
  <c r="D72" i="54"/>
  <c r="F72" i="54"/>
  <c r="D64" i="54"/>
  <c r="F64" i="54"/>
  <c r="A1" i="43"/>
  <c r="A1" i="44"/>
  <c r="A1" i="45"/>
  <c r="A1" i="48"/>
  <c r="A1" i="41"/>
  <c r="A1" i="39"/>
  <c r="A1" i="35" l="1"/>
  <c r="A1" i="36"/>
  <c r="E23" i="35" l="1"/>
  <c r="E19" i="35"/>
  <c r="E13" i="35"/>
  <c r="E6" i="35"/>
  <c r="E27" i="35" l="1"/>
  <c r="E29" i="35" s="1"/>
  <c r="J10" i="36" l="1"/>
  <c r="J8" i="36"/>
  <c r="P310" i="43"/>
  <c r="P309" i="43"/>
  <c r="P308" i="43"/>
  <c r="P307" i="43"/>
  <c r="P306" i="43"/>
  <c r="P305" i="43"/>
  <c r="P304" i="43"/>
  <c r="P303" i="43"/>
  <c r="P302" i="43"/>
  <c r="P301" i="43"/>
  <c r="P300" i="43"/>
  <c r="P299" i="43"/>
  <c r="P298" i="43"/>
  <c r="P297" i="43"/>
  <c r="P296" i="43"/>
  <c r="P295" i="43"/>
  <c r="P294" i="43"/>
  <c r="P293" i="43"/>
  <c r="P292" i="43"/>
  <c r="P291" i="43"/>
  <c r="P290" i="43"/>
  <c r="P289" i="43"/>
  <c r="P288" i="43"/>
  <c r="P287" i="43"/>
  <c r="P286" i="43"/>
  <c r="P285" i="43"/>
  <c r="P284" i="43"/>
  <c r="P283" i="43"/>
  <c r="P282" i="43"/>
  <c r="P281" i="43"/>
  <c r="P280" i="43"/>
  <c r="P279" i="43"/>
  <c r="P278" i="43"/>
  <c r="P277" i="43"/>
  <c r="P276" i="43"/>
  <c r="P275" i="43"/>
  <c r="P274" i="43"/>
  <c r="P273" i="43"/>
  <c r="P272" i="43"/>
  <c r="P271" i="43"/>
  <c r="P270" i="43"/>
  <c r="P269" i="43"/>
  <c r="P268" i="43"/>
  <c r="P267" i="43"/>
  <c r="P266" i="43"/>
  <c r="P265" i="43"/>
  <c r="P264" i="43"/>
  <c r="P263" i="43"/>
  <c r="P262" i="43"/>
  <c r="P261" i="43"/>
  <c r="P260" i="43"/>
  <c r="P259" i="43"/>
  <c r="P258" i="43"/>
  <c r="P257" i="43"/>
  <c r="P256" i="43"/>
  <c r="P255" i="43"/>
  <c r="P254" i="43"/>
  <c r="P253" i="43"/>
  <c r="P252" i="43"/>
  <c r="P251" i="43"/>
  <c r="P250" i="43"/>
  <c r="P249" i="43"/>
  <c r="P248" i="43"/>
  <c r="P247" i="43"/>
  <c r="P246" i="43"/>
  <c r="P245" i="43"/>
  <c r="P244" i="43"/>
  <c r="P243" i="43"/>
  <c r="P242" i="43"/>
  <c r="P241" i="43"/>
  <c r="P240" i="43"/>
  <c r="P239" i="43"/>
  <c r="P238" i="43"/>
  <c r="P237" i="43"/>
  <c r="P236" i="43"/>
  <c r="P235" i="43"/>
  <c r="P234" i="43"/>
  <c r="P233" i="43"/>
  <c r="P232" i="43"/>
  <c r="P231" i="43"/>
  <c r="P230" i="43"/>
  <c r="P229" i="43"/>
  <c r="P228" i="43"/>
  <c r="P227" i="43"/>
  <c r="P226" i="43"/>
  <c r="P225" i="43"/>
  <c r="P224" i="43"/>
  <c r="P223" i="43"/>
  <c r="P222" i="43"/>
  <c r="P221" i="43"/>
  <c r="P220" i="43"/>
  <c r="P219" i="43"/>
  <c r="P218" i="43"/>
  <c r="P217" i="43"/>
  <c r="P216" i="43"/>
  <c r="P215" i="43"/>
  <c r="P214" i="43"/>
  <c r="P213" i="43"/>
  <c r="P212" i="43"/>
  <c r="P211" i="43"/>
  <c r="P210" i="43"/>
  <c r="P209" i="43"/>
  <c r="P208" i="43"/>
  <c r="P207" i="43"/>
  <c r="P206" i="43"/>
  <c r="P205" i="43"/>
  <c r="P204" i="43"/>
  <c r="P203" i="43"/>
  <c r="P202" i="43"/>
  <c r="P201" i="43"/>
  <c r="P200" i="43"/>
  <c r="P199" i="43"/>
  <c r="P198" i="43"/>
  <c r="P197" i="43"/>
  <c r="P196" i="43"/>
  <c r="P195" i="43"/>
  <c r="P194" i="43"/>
  <c r="P193" i="43"/>
  <c r="P192" i="43"/>
  <c r="P191" i="43"/>
  <c r="P190" i="43"/>
  <c r="P189" i="43"/>
  <c r="P188" i="43"/>
  <c r="P187" i="43"/>
  <c r="P186" i="43"/>
  <c r="P185" i="43"/>
  <c r="P184" i="43"/>
  <c r="P183" i="43"/>
  <c r="P182" i="43"/>
  <c r="P181" i="43"/>
  <c r="P180" i="43"/>
  <c r="P179" i="43"/>
  <c r="P178" i="43"/>
  <c r="P177" i="43"/>
  <c r="P176" i="43"/>
  <c r="P175" i="43"/>
  <c r="P174" i="43"/>
  <c r="P173" i="43"/>
  <c r="P172" i="43"/>
  <c r="P171" i="43"/>
  <c r="P170" i="43"/>
  <c r="P169" i="43"/>
  <c r="P168" i="43"/>
  <c r="P167" i="43"/>
  <c r="P166" i="43"/>
  <c r="P165" i="43"/>
  <c r="P164" i="43"/>
  <c r="P163" i="43"/>
  <c r="P162" i="43"/>
  <c r="P161" i="43"/>
  <c r="P160" i="43"/>
  <c r="P159" i="43"/>
  <c r="P158" i="43"/>
  <c r="P157" i="43"/>
  <c r="P156" i="43"/>
  <c r="P155" i="43"/>
  <c r="P154" i="43"/>
  <c r="P153" i="43"/>
  <c r="P152" i="43"/>
  <c r="P151" i="43"/>
  <c r="P150" i="43"/>
  <c r="P149" i="43"/>
  <c r="P148" i="43"/>
  <c r="P147" i="43"/>
  <c r="P146" i="43"/>
  <c r="P145" i="43"/>
  <c r="P144" i="43"/>
  <c r="P143" i="43"/>
  <c r="P142" i="43"/>
  <c r="P141" i="43"/>
  <c r="P140" i="43"/>
  <c r="P139" i="43"/>
  <c r="P138" i="43"/>
  <c r="P137" i="43"/>
  <c r="P136" i="43"/>
  <c r="P135" i="43"/>
  <c r="P134" i="43"/>
  <c r="P133" i="43"/>
  <c r="P132" i="43"/>
  <c r="P131" i="43"/>
  <c r="P130" i="43"/>
  <c r="P129" i="43"/>
  <c r="P128" i="43"/>
  <c r="P127" i="43"/>
  <c r="P126" i="43"/>
  <c r="P125" i="43"/>
  <c r="P124" i="43"/>
  <c r="P123" i="43"/>
  <c r="P122" i="43"/>
  <c r="P121" i="43"/>
  <c r="P120" i="43"/>
  <c r="P119" i="43"/>
  <c r="P118" i="43"/>
  <c r="P117" i="43"/>
  <c r="P116" i="43"/>
  <c r="P115" i="43"/>
  <c r="P114" i="43"/>
  <c r="P113" i="43"/>
  <c r="P112" i="43"/>
  <c r="P111" i="43"/>
  <c r="P110" i="43"/>
  <c r="P109" i="43"/>
  <c r="P108" i="43"/>
  <c r="P107" i="43"/>
  <c r="P106" i="43"/>
  <c r="P105" i="43"/>
  <c r="P104" i="43"/>
  <c r="P103" i="43"/>
  <c r="P102" i="43"/>
  <c r="P101" i="43"/>
  <c r="P100" i="43"/>
  <c r="P99" i="43"/>
  <c r="P98" i="43"/>
  <c r="P97" i="43"/>
  <c r="P96" i="43"/>
  <c r="P95" i="43"/>
  <c r="P94" i="43"/>
  <c r="P93" i="43"/>
  <c r="P92" i="43"/>
  <c r="P91" i="43"/>
  <c r="P90" i="43"/>
  <c r="P89" i="43"/>
  <c r="P88" i="43"/>
  <c r="P87" i="43"/>
  <c r="P86" i="43"/>
  <c r="P85" i="43"/>
  <c r="P84" i="43"/>
  <c r="P83" i="43"/>
  <c r="P82" i="43"/>
  <c r="P81" i="43"/>
  <c r="P80" i="43"/>
  <c r="P79" i="43"/>
  <c r="P78" i="43"/>
  <c r="P77" i="43"/>
  <c r="P76" i="43"/>
  <c r="P75" i="43"/>
  <c r="P74" i="43"/>
  <c r="P73" i="43"/>
  <c r="P72" i="43"/>
  <c r="P71" i="43"/>
  <c r="P70" i="43"/>
  <c r="P69" i="43"/>
  <c r="P68" i="43"/>
  <c r="P67" i="43"/>
  <c r="P66" i="43"/>
  <c r="P65" i="43"/>
  <c r="P64" i="43"/>
  <c r="P63" i="43"/>
  <c r="P62" i="43"/>
  <c r="P61" i="43"/>
  <c r="P60" i="43"/>
  <c r="P59" i="43"/>
  <c r="P58" i="43"/>
  <c r="P57" i="43"/>
  <c r="P56" i="43"/>
  <c r="P55" i="43"/>
  <c r="P54" i="43"/>
  <c r="P53" i="43"/>
  <c r="P52" i="43"/>
  <c r="P51" i="43"/>
  <c r="P50" i="43"/>
  <c r="P49" i="43"/>
  <c r="P48" i="43"/>
  <c r="P47" i="43"/>
  <c r="P46" i="43"/>
  <c r="P45" i="43"/>
  <c r="P44" i="43"/>
  <c r="P43" i="43"/>
  <c r="P42" i="43"/>
  <c r="P41" i="43"/>
  <c r="P40" i="43"/>
  <c r="P39" i="43"/>
  <c r="P38" i="43"/>
  <c r="P37" i="43"/>
  <c r="P36" i="43"/>
  <c r="P35" i="43"/>
  <c r="P34" i="43"/>
  <c r="P33" i="43"/>
  <c r="P32" i="43"/>
  <c r="P31" i="43"/>
  <c r="P30" i="43"/>
  <c r="P29" i="43"/>
  <c r="P28" i="43"/>
  <c r="P27" i="43"/>
  <c r="P26" i="43"/>
  <c r="P25" i="43"/>
  <c r="P24" i="43"/>
  <c r="P23" i="43"/>
  <c r="P22" i="43"/>
  <c r="P21" i="43"/>
  <c r="P20" i="43"/>
  <c r="P19" i="43"/>
  <c r="P18" i="43"/>
  <c r="P17" i="43"/>
  <c r="P16" i="43"/>
  <c r="P15" i="43"/>
  <c r="J7" i="36" s="1"/>
  <c r="P14" i="43"/>
  <c r="P13" i="43"/>
  <c r="J6" i="36"/>
  <c r="P11" i="43"/>
  <c r="F9" i="43"/>
  <c r="C8" i="43"/>
  <c r="F6" i="43"/>
  <c r="I10" i="36"/>
  <c r="I9" i="36"/>
  <c r="I8" i="36"/>
  <c r="P310" i="44"/>
  <c r="P309" i="44"/>
  <c r="P308" i="44"/>
  <c r="P307" i="44"/>
  <c r="P306" i="44"/>
  <c r="P305" i="44"/>
  <c r="P304" i="44"/>
  <c r="P303" i="44"/>
  <c r="P302" i="44"/>
  <c r="P301" i="44"/>
  <c r="P300" i="44"/>
  <c r="P299" i="44"/>
  <c r="P298" i="44"/>
  <c r="P297" i="44"/>
  <c r="P296" i="44"/>
  <c r="P295" i="44"/>
  <c r="P294" i="44"/>
  <c r="P293" i="44"/>
  <c r="P292" i="44"/>
  <c r="P291" i="44"/>
  <c r="P290" i="44"/>
  <c r="P289" i="44"/>
  <c r="P288" i="44"/>
  <c r="P287" i="44"/>
  <c r="P286" i="44"/>
  <c r="P285" i="44"/>
  <c r="P284" i="44"/>
  <c r="P283" i="44"/>
  <c r="P282" i="44"/>
  <c r="P281" i="44"/>
  <c r="P280" i="44"/>
  <c r="P279" i="44"/>
  <c r="P278" i="44"/>
  <c r="P277" i="44"/>
  <c r="P276" i="44"/>
  <c r="P275" i="44"/>
  <c r="P274" i="44"/>
  <c r="P273" i="44"/>
  <c r="P272" i="44"/>
  <c r="P271" i="44"/>
  <c r="P270" i="44"/>
  <c r="P269" i="44"/>
  <c r="P268" i="44"/>
  <c r="P267" i="44"/>
  <c r="P266" i="44"/>
  <c r="P265" i="44"/>
  <c r="P264" i="44"/>
  <c r="P263" i="44"/>
  <c r="P262" i="44"/>
  <c r="P261" i="44"/>
  <c r="P260" i="44"/>
  <c r="P259" i="44"/>
  <c r="P258" i="44"/>
  <c r="P257" i="44"/>
  <c r="P256" i="44"/>
  <c r="P255" i="44"/>
  <c r="P254" i="44"/>
  <c r="P253" i="44"/>
  <c r="P252" i="44"/>
  <c r="P251" i="44"/>
  <c r="P250" i="44"/>
  <c r="P249" i="44"/>
  <c r="P248" i="44"/>
  <c r="P247" i="44"/>
  <c r="P246" i="44"/>
  <c r="P245" i="44"/>
  <c r="P244" i="44"/>
  <c r="P243" i="44"/>
  <c r="P242" i="44"/>
  <c r="P241" i="44"/>
  <c r="P240" i="44"/>
  <c r="P239" i="44"/>
  <c r="P238" i="44"/>
  <c r="P237" i="44"/>
  <c r="P236" i="44"/>
  <c r="P235" i="44"/>
  <c r="P234" i="44"/>
  <c r="P233" i="44"/>
  <c r="P232" i="44"/>
  <c r="P231" i="44"/>
  <c r="P230" i="44"/>
  <c r="P229" i="44"/>
  <c r="P228" i="44"/>
  <c r="P227" i="44"/>
  <c r="P226" i="44"/>
  <c r="P225" i="44"/>
  <c r="P224" i="44"/>
  <c r="P223" i="44"/>
  <c r="P222" i="44"/>
  <c r="P221" i="44"/>
  <c r="P220" i="44"/>
  <c r="P219" i="44"/>
  <c r="P218" i="44"/>
  <c r="P217" i="44"/>
  <c r="P216" i="44"/>
  <c r="P215" i="44"/>
  <c r="P214" i="44"/>
  <c r="P213" i="44"/>
  <c r="P212" i="44"/>
  <c r="P211" i="44"/>
  <c r="P210" i="44"/>
  <c r="P209" i="44"/>
  <c r="P208" i="44"/>
  <c r="P207" i="44"/>
  <c r="P206" i="44"/>
  <c r="P205" i="44"/>
  <c r="P204" i="44"/>
  <c r="P203" i="44"/>
  <c r="P202" i="44"/>
  <c r="P201" i="44"/>
  <c r="P200" i="44"/>
  <c r="P199" i="44"/>
  <c r="P198" i="44"/>
  <c r="P197" i="44"/>
  <c r="P196" i="44"/>
  <c r="P195" i="44"/>
  <c r="P194" i="44"/>
  <c r="P193" i="44"/>
  <c r="P192" i="44"/>
  <c r="P191" i="44"/>
  <c r="P190" i="44"/>
  <c r="P189" i="44"/>
  <c r="P188" i="44"/>
  <c r="P187" i="44"/>
  <c r="P186" i="44"/>
  <c r="P185" i="44"/>
  <c r="P184" i="44"/>
  <c r="P183" i="44"/>
  <c r="P182" i="44"/>
  <c r="P181" i="44"/>
  <c r="P180" i="44"/>
  <c r="P179" i="44"/>
  <c r="P178" i="44"/>
  <c r="P177" i="44"/>
  <c r="P176" i="44"/>
  <c r="P175" i="44"/>
  <c r="P174" i="44"/>
  <c r="P173" i="44"/>
  <c r="P172" i="44"/>
  <c r="P171" i="44"/>
  <c r="P170" i="44"/>
  <c r="P169" i="44"/>
  <c r="P168" i="44"/>
  <c r="P167" i="44"/>
  <c r="P166" i="44"/>
  <c r="P165" i="44"/>
  <c r="P164" i="44"/>
  <c r="P163" i="44"/>
  <c r="P162" i="44"/>
  <c r="P161" i="44"/>
  <c r="P160" i="44"/>
  <c r="P159" i="44"/>
  <c r="P158" i="44"/>
  <c r="P157" i="44"/>
  <c r="P156" i="44"/>
  <c r="P155" i="44"/>
  <c r="P154" i="44"/>
  <c r="P153" i="44"/>
  <c r="P152" i="44"/>
  <c r="P151" i="44"/>
  <c r="P150" i="44"/>
  <c r="P149" i="44"/>
  <c r="P148" i="44"/>
  <c r="P147" i="44"/>
  <c r="P146" i="44"/>
  <c r="P145" i="44"/>
  <c r="P144" i="44"/>
  <c r="P143" i="44"/>
  <c r="P142" i="44"/>
  <c r="P141" i="44"/>
  <c r="P140" i="44"/>
  <c r="P139" i="44"/>
  <c r="P138" i="44"/>
  <c r="P137" i="44"/>
  <c r="P136" i="44"/>
  <c r="P135" i="44"/>
  <c r="P134" i="44"/>
  <c r="P133" i="44"/>
  <c r="P132" i="44"/>
  <c r="P131" i="44"/>
  <c r="P130" i="44"/>
  <c r="P129" i="44"/>
  <c r="P128" i="44"/>
  <c r="P127" i="44"/>
  <c r="P126" i="44"/>
  <c r="P125" i="44"/>
  <c r="P124" i="44"/>
  <c r="P123" i="44"/>
  <c r="P122" i="44"/>
  <c r="P121" i="44"/>
  <c r="P120" i="44"/>
  <c r="P119" i="44"/>
  <c r="P118" i="44"/>
  <c r="P117" i="44"/>
  <c r="P116" i="44"/>
  <c r="P115" i="44"/>
  <c r="P114" i="44"/>
  <c r="P113" i="44"/>
  <c r="P112" i="44"/>
  <c r="P111" i="44"/>
  <c r="P110" i="44"/>
  <c r="P109" i="44"/>
  <c r="P108" i="44"/>
  <c r="P107" i="44"/>
  <c r="P106" i="44"/>
  <c r="P105" i="44"/>
  <c r="P104" i="44"/>
  <c r="P103" i="44"/>
  <c r="P102" i="44"/>
  <c r="P101" i="44"/>
  <c r="P100" i="44"/>
  <c r="P99" i="44"/>
  <c r="P98" i="44"/>
  <c r="P97" i="44"/>
  <c r="P96" i="44"/>
  <c r="P95" i="44"/>
  <c r="P94" i="44"/>
  <c r="P93" i="44"/>
  <c r="P92" i="44"/>
  <c r="P91" i="44"/>
  <c r="P90" i="44"/>
  <c r="P89" i="44"/>
  <c r="P88" i="44"/>
  <c r="P87" i="44"/>
  <c r="P86" i="44"/>
  <c r="P85" i="44"/>
  <c r="P84" i="44"/>
  <c r="P83" i="44"/>
  <c r="P82" i="44"/>
  <c r="P81" i="44"/>
  <c r="P80" i="44"/>
  <c r="P79" i="44"/>
  <c r="P78" i="44"/>
  <c r="P77" i="44"/>
  <c r="P76" i="44"/>
  <c r="P75" i="44"/>
  <c r="P74" i="44"/>
  <c r="P73" i="44"/>
  <c r="P72" i="44"/>
  <c r="P71" i="44"/>
  <c r="P70" i="44"/>
  <c r="P69" i="44"/>
  <c r="P68" i="44"/>
  <c r="P67" i="44"/>
  <c r="P66" i="44"/>
  <c r="P65" i="44"/>
  <c r="P64" i="44"/>
  <c r="P63" i="44"/>
  <c r="P62" i="44"/>
  <c r="P61" i="44"/>
  <c r="P60" i="44"/>
  <c r="P59" i="44"/>
  <c r="P58" i="44"/>
  <c r="P57" i="44"/>
  <c r="P56" i="44"/>
  <c r="P55" i="44"/>
  <c r="P54" i="44"/>
  <c r="P53" i="44"/>
  <c r="P52" i="44"/>
  <c r="P51" i="44"/>
  <c r="P50" i="44"/>
  <c r="P49" i="44"/>
  <c r="P48" i="44"/>
  <c r="P47" i="44"/>
  <c r="P46" i="44"/>
  <c r="P45" i="44"/>
  <c r="P44" i="44"/>
  <c r="P43" i="44"/>
  <c r="P42" i="44"/>
  <c r="P41" i="44"/>
  <c r="P40" i="44"/>
  <c r="P39" i="44"/>
  <c r="P38" i="44"/>
  <c r="P37" i="44"/>
  <c r="P36" i="44"/>
  <c r="P35" i="44"/>
  <c r="P34" i="44"/>
  <c r="P33" i="44"/>
  <c r="P32" i="44"/>
  <c r="P31" i="44"/>
  <c r="P30" i="44"/>
  <c r="P29" i="44"/>
  <c r="P28" i="44"/>
  <c r="P27" i="44"/>
  <c r="F9" i="44"/>
  <c r="C8" i="44"/>
  <c r="F6" i="44"/>
  <c r="J9" i="36"/>
  <c r="G331" i="45"/>
  <c r="G325" i="45"/>
  <c r="P15" i="45"/>
  <c r="P16" i="45"/>
  <c r="P17" i="45"/>
  <c r="P18" i="45"/>
  <c r="P19" i="45"/>
  <c r="P20" i="45"/>
  <c r="P21" i="45"/>
  <c r="P22" i="45"/>
  <c r="P23" i="45"/>
  <c r="H10" i="36"/>
  <c r="H9" i="36"/>
  <c r="H8" i="36"/>
  <c r="P310" i="45"/>
  <c r="P309" i="45"/>
  <c r="P308" i="45"/>
  <c r="P307" i="45"/>
  <c r="P306" i="45"/>
  <c r="P305" i="45"/>
  <c r="P304" i="45"/>
  <c r="P303" i="45"/>
  <c r="P302" i="45"/>
  <c r="P301" i="45"/>
  <c r="P300" i="45"/>
  <c r="P299" i="45"/>
  <c r="P298" i="45"/>
  <c r="P297" i="45"/>
  <c r="P296" i="45"/>
  <c r="P295" i="45"/>
  <c r="P294" i="45"/>
  <c r="P293" i="45"/>
  <c r="P292" i="45"/>
  <c r="P291" i="45"/>
  <c r="P290" i="45"/>
  <c r="P289" i="45"/>
  <c r="P288" i="45"/>
  <c r="P287" i="45"/>
  <c r="P286" i="45"/>
  <c r="P285" i="45"/>
  <c r="P284" i="45"/>
  <c r="P283" i="45"/>
  <c r="P282" i="45"/>
  <c r="P281" i="45"/>
  <c r="P280" i="45"/>
  <c r="P279" i="45"/>
  <c r="P278" i="45"/>
  <c r="P277" i="45"/>
  <c r="P276" i="45"/>
  <c r="P275" i="45"/>
  <c r="P274" i="45"/>
  <c r="P273" i="45"/>
  <c r="P272" i="45"/>
  <c r="P271" i="45"/>
  <c r="P270" i="45"/>
  <c r="P269" i="45"/>
  <c r="P268" i="45"/>
  <c r="P267" i="45"/>
  <c r="P266" i="45"/>
  <c r="P265" i="45"/>
  <c r="P264" i="45"/>
  <c r="P263" i="45"/>
  <c r="P262" i="45"/>
  <c r="P261" i="45"/>
  <c r="P260" i="45"/>
  <c r="P259" i="45"/>
  <c r="P258" i="45"/>
  <c r="P257" i="45"/>
  <c r="P256" i="45"/>
  <c r="P255" i="45"/>
  <c r="P254" i="45"/>
  <c r="P253" i="45"/>
  <c r="P252" i="45"/>
  <c r="P251" i="45"/>
  <c r="P250" i="45"/>
  <c r="P249" i="45"/>
  <c r="P248" i="45"/>
  <c r="P247" i="45"/>
  <c r="P246" i="45"/>
  <c r="P245" i="45"/>
  <c r="P244" i="45"/>
  <c r="P243" i="45"/>
  <c r="P242" i="45"/>
  <c r="P241" i="45"/>
  <c r="P240" i="45"/>
  <c r="P239" i="45"/>
  <c r="P238" i="45"/>
  <c r="P237" i="45"/>
  <c r="P236" i="45"/>
  <c r="P235" i="45"/>
  <c r="P234" i="45"/>
  <c r="P233" i="45"/>
  <c r="P232" i="45"/>
  <c r="P231" i="45"/>
  <c r="P230" i="45"/>
  <c r="P229" i="45"/>
  <c r="P228" i="45"/>
  <c r="P227" i="45"/>
  <c r="P226" i="45"/>
  <c r="P225" i="45"/>
  <c r="P224" i="45"/>
  <c r="P223" i="45"/>
  <c r="P222" i="45"/>
  <c r="P221" i="45"/>
  <c r="P220" i="45"/>
  <c r="P219" i="45"/>
  <c r="P218" i="45"/>
  <c r="P217" i="45"/>
  <c r="P216" i="45"/>
  <c r="P215" i="45"/>
  <c r="P214" i="45"/>
  <c r="P213" i="45"/>
  <c r="P212" i="45"/>
  <c r="P211" i="45"/>
  <c r="P210" i="45"/>
  <c r="P209" i="45"/>
  <c r="P208" i="45"/>
  <c r="P207" i="45"/>
  <c r="P206" i="45"/>
  <c r="P205" i="45"/>
  <c r="P204" i="45"/>
  <c r="P203" i="45"/>
  <c r="P202" i="45"/>
  <c r="P201" i="45"/>
  <c r="P200" i="45"/>
  <c r="P199" i="45"/>
  <c r="P198" i="45"/>
  <c r="P197" i="45"/>
  <c r="P196" i="45"/>
  <c r="P195" i="45"/>
  <c r="P194" i="45"/>
  <c r="P193" i="45"/>
  <c r="P192" i="45"/>
  <c r="P191" i="45"/>
  <c r="P190" i="45"/>
  <c r="P189" i="45"/>
  <c r="P188" i="45"/>
  <c r="P187" i="45"/>
  <c r="P186" i="45"/>
  <c r="P185" i="45"/>
  <c r="P184" i="45"/>
  <c r="P183" i="45"/>
  <c r="P182" i="45"/>
  <c r="P181" i="45"/>
  <c r="P180" i="45"/>
  <c r="P179" i="45"/>
  <c r="P178" i="45"/>
  <c r="P177" i="45"/>
  <c r="P176" i="45"/>
  <c r="P175" i="45"/>
  <c r="P174" i="45"/>
  <c r="P173" i="45"/>
  <c r="P172" i="45"/>
  <c r="P171" i="45"/>
  <c r="P170" i="45"/>
  <c r="P169" i="45"/>
  <c r="P168" i="45"/>
  <c r="P167" i="45"/>
  <c r="P166" i="45"/>
  <c r="P165" i="45"/>
  <c r="P164" i="45"/>
  <c r="P163" i="45"/>
  <c r="P162" i="45"/>
  <c r="P161" i="45"/>
  <c r="P160" i="45"/>
  <c r="P159" i="45"/>
  <c r="P158" i="45"/>
  <c r="P157" i="45"/>
  <c r="P156" i="45"/>
  <c r="P155" i="45"/>
  <c r="P154" i="45"/>
  <c r="P153" i="45"/>
  <c r="P152" i="45"/>
  <c r="P151" i="45"/>
  <c r="P150" i="45"/>
  <c r="P149" i="45"/>
  <c r="P148" i="45"/>
  <c r="P147" i="45"/>
  <c r="P146" i="45"/>
  <c r="P145" i="45"/>
  <c r="P144" i="45"/>
  <c r="P143" i="45"/>
  <c r="P142" i="45"/>
  <c r="P141" i="45"/>
  <c r="P140" i="45"/>
  <c r="P139" i="45"/>
  <c r="P138" i="45"/>
  <c r="P137" i="45"/>
  <c r="P136" i="45"/>
  <c r="P135" i="45"/>
  <c r="P134" i="45"/>
  <c r="P133" i="45"/>
  <c r="P132" i="45"/>
  <c r="P131" i="45"/>
  <c r="P130" i="45"/>
  <c r="P129" i="45"/>
  <c r="P128" i="45"/>
  <c r="P127" i="45"/>
  <c r="P126" i="45"/>
  <c r="P125" i="45"/>
  <c r="P124" i="45"/>
  <c r="P123" i="45"/>
  <c r="P122" i="45"/>
  <c r="P121" i="45"/>
  <c r="P120" i="45"/>
  <c r="P119" i="45"/>
  <c r="P118" i="45"/>
  <c r="P117" i="45"/>
  <c r="P116" i="45"/>
  <c r="P115" i="45"/>
  <c r="P114" i="45"/>
  <c r="P113" i="45"/>
  <c r="P112" i="45"/>
  <c r="P111" i="45"/>
  <c r="P110" i="45"/>
  <c r="P109" i="45"/>
  <c r="P108" i="45"/>
  <c r="P107" i="45"/>
  <c r="P106" i="45"/>
  <c r="P105" i="45"/>
  <c r="P104" i="45"/>
  <c r="P103" i="45"/>
  <c r="P102" i="45"/>
  <c r="P101" i="45"/>
  <c r="P100" i="45"/>
  <c r="P99" i="45"/>
  <c r="P98" i="45"/>
  <c r="P97" i="45"/>
  <c r="P96" i="45"/>
  <c r="P95" i="45"/>
  <c r="P94" i="45"/>
  <c r="P93" i="45"/>
  <c r="P92" i="45"/>
  <c r="P91" i="45"/>
  <c r="P90" i="45"/>
  <c r="P89" i="45"/>
  <c r="P88" i="45"/>
  <c r="P87" i="45"/>
  <c r="P86" i="45"/>
  <c r="P85" i="45"/>
  <c r="P84" i="45"/>
  <c r="P83" i="45"/>
  <c r="P82" i="45"/>
  <c r="P81" i="45"/>
  <c r="P80" i="45"/>
  <c r="P79" i="45"/>
  <c r="P78" i="45"/>
  <c r="P77" i="45"/>
  <c r="P76" i="45"/>
  <c r="P75" i="45"/>
  <c r="P74" i="45"/>
  <c r="P73" i="45"/>
  <c r="P72" i="45"/>
  <c r="P71" i="45"/>
  <c r="P70" i="45"/>
  <c r="P69" i="45"/>
  <c r="P68" i="45"/>
  <c r="P67" i="45"/>
  <c r="P66" i="45"/>
  <c r="P65" i="45"/>
  <c r="P64" i="45"/>
  <c r="P63" i="45"/>
  <c r="P62" i="45"/>
  <c r="P61" i="45"/>
  <c r="P60" i="45"/>
  <c r="P59" i="45"/>
  <c r="P58" i="45"/>
  <c r="P57" i="45"/>
  <c r="P56" i="45"/>
  <c r="P55" i="45"/>
  <c r="P54" i="45"/>
  <c r="P53" i="45"/>
  <c r="P52" i="45"/>
  <c r="P51" i="45"/>
  <c r="P50" i="45"/>
  <c r="P49" i="45"/>
  <c r="P48" i="45"/>
  <c r="P47" i="45"/>
  <c r="P46" i="45"/>
  <c r="P45" i="45"/>
  <c r="P44" i="45"/>
  <c r="P43" i="45"/>
  <c r="P42" i="45"/>
  <c r="P41" i="45"/>
  <c r="P40" i="45"/>
  <c r="P39" i="45"/>
  <c r="P38" i="45"/>
  <c r="P37" i="45"/>
  <c r="P36" i="45"/>
  <c r="P35" i="45"/>
  <c r="P34" i="45"/>
  <c r="P33" i="45"/>
  <c r="P32" i="45"/>
  <c r="P31" i="45"/>
  <c r="P30" i="45"/>
  <c r="P29" i="45"/>
  <c r="P28" i="45"/>
  <c r="P27" i="45"/>
  <c r="P26" i="45"/>
  <c r="P25" i="45"/>
  <c r="P24" i="45"/>
  <c r="H7" i="36"/>
  <c r="F9" i="45"/>
  <c r="C8" i="45"/>
  <c r="F6" i="45"/>
  <c r="N5" i="45" l="1"/>
  <c r="H21" i="36"/>
  <c r="H15" i="36"/>
  <c r="H6" i="36"/>
  <c r="G322" i="45"/>
  <c r="H12" i="36" s="1"/>
  <c r="C6" i="45"/>
  <c r="G6" i="45" s="1"/>
  <c r="C6" i="43"/>
  <c r="H8" i="43" s="1"/>
  <c r="C6" i="44"/>
  <c r="H8" i="44" s="1"/>
  <c r="I5" i="36"/>
  <c r="I7" i="36"/>
  <c r="I6" i="36"/>
  <c r="H8" i="45" l="1"/>
  <c r="F8" i="43"/>
  <c r="J23" i="36" s="1"/>
  <c r="G332" i="45"/>
  <c r="H5" i="36"/>
  <c r="F8" i="45"/>
  <c r="H23" i="36" s="1"/>
  <c r="G6" i="44"/>
  <c r="F8" i="44"/>
  <c r="I23" i="36" s="1"/>
  <c r="G6" i="43"/>
  <c r="J5" i="36"/>
  <c r="G351" i="45" l="1"/>
  <c r="H42" i="36"/>
  <c r="G325" i="48" l="1"/>
  <c r="G15" i="36" s="1"/>
  <c r="K15" i="36" s="1"/>
  <c r="G323" i="48"/>
  <c r="G13" i="36" s="1"/>
  <c r="K13" i="36" s="1"/>
  <c r="G324" i="48"/>
  <c r="G14" i="36" s="1"/>
  <c r="K14" i="36" s="1"/>
  <c r="G348" i="48"/>
  <c r="G40" i="36" s="1"/>
  <c r="G347" i="48"/>
  <c r="G39" i="36" s="1"/>
  <c r="G346" i="48"/>
  <c r="G38" i="36" s="1"/>
  <c r="G345" i="48"/>
  <c r="G37" i="36" s="1"/>
  <c r="G344" i="48"/>
  <c r="G36" i="36" s="1"/>
  <c r="G338" i="48"/>
  <c r="G30" i="36" s="1"/>
  <c r="G337" i="48"/>
  <c r="G29" i="36" s="1"/>
  <c r="G336" i="48"/>
  <c r="G28" i="36" s="1"/>
  <c r="G335" i="48"/>
  <c r="G27" i="36" s="1"/>
  <c r="G334" i="48"/>
  <c r="G26" i="36" s="1"/>
  <c r="G333" i="48"/>
  <c r="G25" i="36" s="1"/>
  <c r="G331" i="48"/>
  <c r="N5" i="48" s="1"/>
  <c r="G329" i="48"/>
  <c r="G19" i="36" s="1"/>
  <c r="G328" i="48"/>
  <c r="G18" i="36" s="1"/>
  <c r="G327" i="48"/>
  <c r="G17" i="36" s="1"/>
  <c r="G326" i="48"/>
  <c r="G16" i="36" s="1"/>
  <c r="G318" i="48"/>
  <c r="G8" i="36" s="1"/>
  <c r="P310" i="48"/>
  <c r="P309" i="48"/>
  <c r="P308" i="48"/>
  <c r="P307" i="48"/>
  <c r="P306" i="48"/>
  <c r="P305" i="48"/>
  <c r="P304" i="48"/>
  <c r="P303" i="48"/>
  <c r="P302" i="48"/>
  <c r="P301" i="48"/>
  <c r="P300" i="48"/>
  <c r="P299" i="48"/>
  <c r="P298" i="48"/>
  <c r="P297" i="48"/>
  <c r="P296" i="48"/>
  <c r="P295" i="48"/>
  <c r="P294" i="48"/>
  <c r="P293" i="48"/>
  <c r="P292" i="48"/>
  <c r="P291" i="48"/>
  <c r="P290" i="48"/>
  <c r="P289" i="48"/>
  <c r="P288" i="48"/>
  <c r="P287" i="48"/>
  <c r="P286" i="48"/>
  <c r="P285" i="48"/>
  <c r="P284" i="48"/>
  <c r="P283" i="48"/>
  <c r="P282" i="48"/>
  <c r="P281" i="48"/>
  <c r="P280" i="48"/>
  <c r="P279" i="48"/>
  <c r="P278" i="48"/>
  <c r="P277" i="48"/>
  <c r="P276" i="48"/>
  <c r="P275" i="48"/>
  <c r="P274" i="48"/>
  <c r="P273" i="48"/>
  <c r="P272" i="48"/>
  <c r="P271" i="48"/>
  <c r="P270" i="48"/>
  <c r="P269" i="48"/>
  <c r="P268" i="48"/>
  <c r="P267" i="48"/>
  <c r="P266" i="48"/>
  <c r="P265" i="48"/>
  <c r="P264" i="48"/>
  <c r="P263" i="48"/>
  <c r="P262" i="48"/>
  <c r="P261" i="48"/>
  <c r="P260" i="48"/>
  <c r="P259" i="48"/>
  <c r="P258" i="48"/>
  <c r="P257" i="48"/>
  <c r="P256" i="48"/>
  <c r="P255" i="48"/>
  <c r="P254" i="48"/>
  <c r="P253" i="48"/>
  <c r="P252" i="48"/>
  <c r="P251" i="48"/>
  <c r="P250" i="48"/>
  <c r="P249" i="48"/>
  <c r="P248" i="48"/>
  <c r="P247" i="48"/>
  <c r="P246" i="48"/>
  <c r="P245" i="48"/>
  <c r="P244" i="48"/>
  <c r="P243" i="48"/>
  <c r="P242" i="48"/>
  <c r="P241" i="48"/>
  <c r="P240" i="48"/>
  <c r="P239" i="48"/>
  <c r="P238" i="48"/>
  <c r="P237" i="48"/>
  <c r="P236" i="48"/>
  <c r="P235" i="48"/>
  <c r="P234" i="48"/>
  <c r="P233" i="48"/>
  <c r="P232" i="48"/>
  <c r="P231" i="48"/>
  <c r="P230" i="48"/>
  <c r="P229" i="48"/>
  <c r="P228" i="48"/>
  <c r="P227" i="48"/>
  <c r="P226" i="48"/>
  <c r="P225" i="48"/>
  <c r="P224" i="48"/>
  <c r="P223" i="48"/>
  <c r="P222" i="48"/>
  <c r="P221" i="48"/>
  <c r="P220" i="48"/>
  <c r="P219" i="48"/>
  <c r="P218" i="48"/>
  <c r="P217" i="48"/>
  <c r="P216" i="48"/>
  <c r="P215" i="48"/>
  <c r="P214" i="48"/>
  <c r="P213" i="48"/>
  <c r="P212" i="48"/>
  <c r="P211" i="48"/>
  <c r="P210" i="48"/>
  <c r="P209" i="48"/>
  <c r="P208" i="48"/>
  <c r="P207" i="48"/>
  <c r="P206" i="48"/>
  <c r="P205" i="48"/>
  <c r="P204" i="48"/>
  <c r="P203" i="48"/>
  <c r="P202" i="48"/>
  <c r="P201" i="48"/>
  <c r="P200" i="48"/>
  <c r="P199" i="48"/>
  <c r="P198" i="48"/>
  <c r="P197" i="48"/>
  <c r="P196" i="48"/>
  <c r="P195" i="48"/>
  <c r="P194" i="48"/>
  <c r="P193" i="48"/>
  <c r="P192" i="48"/>
  <c r="P191" i="48"/>
  <c r="P190" i="48"/>
  <c r="P189" i="48"/>
  <c r="P188" i="48"/>
  <c r="P187" i="48"/>
  <c r="P186" i="48"/>
  <c r="P185" i="48"/>
  <c r="P184" i="48"/>
  <c r="P183" i="48"/>
  <c r="P182" i="48"/>
  <c r="P181" i="48"/>
  <c r="P180" i="48"/>
  <c r="P179" i="48"/>
  <c r="P178" i="48"/>
  <c r="P177" i="48"/>
  <c r="P176" i="48"/>
  <c r="P175" i="48"/>
  <c r="P174" i="48"/>
  <c r="P173" i="48"/>
  <c r="P172" i="48"/>
  <c r="P171" i="48"/>
  <c r="P170" i="48"/>
  <c r="P169" i="48"/>
  <c r="P168" i="48"/>
  <c r="P167" i="48"/>
  <c r="P166" i="48"/>
  <c r="P165" i="48"/>
  <c r="P164" i="48"/>
  <c r="P163" i="48"/>
  <c r="P162" i="48"/>
  <c r="P161" i="48"/>
  <c r="P160" i="48"/>
  <c r="P159" i="48"/>
  <c r="P158" i="48"/>
  <c r="P157" i="48"/>
  <c r="P156" i="48"/>
  <c r="P155" i="48"/>
  <c r="P154" i="48"/>
  <c r="P153" i="48"/>
  <c r="P152" i="48"/>
  <c r="P151" i="48"/>
  <c r="P150" i="48"/>
  <c r="P149" i="48"/>
  <c r="P148" i="48"/>
  <c r="P147" i="48"/>
  <c r="P146" i="48"/>
  <c r="P145" i="48"/>
  <c r="P144" i="48"/>
  <c r="P143" i="48"/>
  <c r="P142" i="48"/>
  <c r="P141" i="48"/>
  <c r="P140" i="48"/>
  <c r="P139" i="48"/>
  <c r="P138" i="48"/>
  <c r="P137" i="48"/>
  <c r="P136" i="48"/>
  <c r="P135" i="48"/>
  <c r="P134" i="48"/>
  <c r="P133" i="48"/>
  <c r="P132" i="48"/>
  <c r="P131" i="48"/>
  <c r="P130" i="48"/>
  <c r="P129" i="48"/>
  <c r="P128" i="48"/>
  <c r="P127" i="48"/>
  <c r="P126" i="48"/>
  <c r="P125" i="48"/>
  <c r="P124" i="48"/>
  <c r="P123" i="48"/>
  <c r="P122" i="48"/>
  <c r="P121" i="48"/>
  <c r="P120" i="48"/>
  <c r="P119" i="48"/>
  <c r="P118" i="48"/>
  <c r="P117" i="48"/>
  <c r="P116" i="48"/>
  <c r="P115" i="48"/>
  <c r="P114" i="48"/>
  <c r="P113" i="48"/>
  <c r="P112" i="48"/>
  <c r="P111" i="48"/>
  <c r="P110" i="48"/>
  <c r="P109" i="48"/>
  <c r="P108" i="48"/>
  <c r="P107" i="48"/>
  <c r="P106" i="48"/>
  <c r="P105" i="48"/>
  <c r="P104" i="48"/>
  <c r="P103" i="48"/>
  <c r="P102" i="48"/>
  <c r="P101" i="48"/>
  <c r="P100" i="48"/>
  <c r="P99" i="48"/>
  <c r="P98" i="48"/>
  <c r="P97" i="48"/>
  <c r="P96" i="48"/>
  <c r="P95" i="48"/>
  <c r="P94" i="48"/>
  <c r="P93" i="48"/>
  <c r="P92" i="48"/>
  <c r="P91" i="48"/>
  <c r="P90" i="48"/>
  <c r="P89" i="48"/>
  <c r="P88" i="48"/>
  <c r="P87" i="48"/>
  <c r="P86" i="48"/>
  <c r="P85" i="48"/>
  <c r="P84" i="48"/>
  <c r="P83" i="48"/>
  <c r="P82" i="48"/>
  <c r="P81" i="48"/>
  <c r="P80" i="48"/>
  <c r="P79" i="48"/>
  <c r="P78" i="48"/>
  <c r="P77" i="48"/>
  <c r="P76" i="48"/>
  <c r="P75" i="48"/>
  <c r="P74" i="48"/>
  <c r="P73" i="48"/>
  <c r="P72" i="48"/>
  <c r="P71" i="48"/>
  <c r="P70" i="48"/>
  <c r="P69" i="48"/>
  <c r="P68" i="48"/>
  <c r="P67" i="48"/>
  <c r="P66" i="48"/>
  <c r="P65" i="48"/>
  <c r="P64" i="48"/>
  <c r="P63" i="48"/>
  <c r="P62" i="48"/>
  <c r="P61" i="48"/>
  <c r="P60" i="48"/>
  <c r="P59" i="48"/>
  <c r="P58" i="48"/>
  <c r="P57" i="48"/>
  <c r="P56" i="48"/>
  <c r="P55" i="48"/>
  <c r="P54" i="48"/>
  <c r="P53" i="48"/>
  <c r="P52" i="48"/>
  <c r="P51" i="48"/>
  <c r="P50" i="48"/>
  <c r="P49" i="48"/>
  <c r="P48" i="48"/>
  <c r="P47" i="48"/>
  <c r="P46" i="48"/>
  <c r="P45" i="48"/>
  <c r="P44" i="48"/>
  <c r="P43" i="48"/>
  <c r="P42" i="48"/>
  <c r="P41" i="48"/>
  <c r="P40" i="48"/>
  <c r="P39" i="48"/>
  <c r="P38" i="48"/>
  <c r="P37" i="48"/>
  <c r="P36" i="48"/>
  <c r="G349" i="48" s="1"/>
  <c r="G41" i="36" s="1"/>
  <c r="P35" i="48"/>
  <c r="G330" i="48" s="1"/>
  <c r="G20" i="36" s="1"/>
  <c r="P34" i="48"/>
  <c r="P33" i="48"/>
  <c r="P32" i="48"/>
  <c r="P31" i="48"/>
  <c r="P30" i="48"/>
  <c r="G320" i="48" s="1"/>
  <c r="G10" i="36" s="1"/>
  <c r="P29" i="48"/>
  <c r="P28" i="48"/>
  <c r="P27" i="48"/>
  <c r="P26" i="48"/>
  <c r="P25" i="48"/>
  <c r="P24" i="48"/>
  <c r="P23" i="48"/>
  <c r="P22" i="48"/>
  <c r="F6" i="48"/>
  <c r="G315" i="48" l="1"/>
  <c r="G5" i="36" s="1"/>
  <c r="G322" i="48"/>
  <c r="G12" i="36" s="1"/>
  <c r="K12" i="36" s="1"/>
  <c r="G42" i="36"/>
  <c r="G21" i="36"/>
  <c r="C6" i="48"/>
  <c r="G316" i="48"/>
  <c r="G6" i="36" s="1"/>
  <c r="G319" i="48"/>
  <c r="G9" i="36" s="1"/>
  <c r="G317" i="48"/>
  <c r="G7" i="36" s="1"/>
  <c r="F9" i="48"/>
  <c r="G350" i="48"/>
  <c r="C8" i="48"/>
  <c r="H8" i="48" l="1"/>
  <c r="G6" i="48"/>
  <c r="F8" i="48"/>
  <c r="G23" i="36" s="1"/>
  <c r="G332" i="48"/>
  <c r="G351" i="48" s="1"/>
  <c r="G538" i="41"/>
  <c r="F40" i="36" s="1"/>
  <c r="G537" i="41"/>
  <c r="F39" i="36" s="1"/>
  <c r="G536" i="41"/>
  <c r="F38" i="36" s="1"/>
  <c r="G535" i="41"/>
  <c r="F37" i="36" s="1"/>
  <c r="G534" i="41"/>
  <c r="F36" i="36" s="1"/>
  <c r="G533" i="41"/>
  <c r="F30" i="36" s="1"/>
  <c r="G532" i="41"/>
  <c r="F29" i="36" s="1"/>
  <c r="G531" i="41"/>
  <c r="F28" i="36" s="1"/>
  <c r="G530" i="41"/>
  <c r="F27" i="36" s="1"/>
  <c r="G528" i="41"/>
  <c r="F25" i="36" s="1"/>
  <c r="G526" i="41"/>
  <c r="N5" i="41" s="1"/>
  <c r="G524" i="41"/>
  <c r="F19" i="36" s="1"/>
  <c r="G523" i="41"/>
  <c r="F18" i="36" s="1"/>
  <c r="G522" i="41"/>
  <c r="F17" i="36" s="1"/>
  <c r="G518" i="41"/>
  <c r="F8" i="36" s="1"/>
  <c r="P510" i="41"/>
  <c r="P509" i="41"/>
  <c r="P508" i="41"/>
  <c r="P507" i="41"/>
  <c r="P506" i="41"/>
  <c r="P505" i="41"/>
  <c r="P504" i="41"/>
  <c r="P503" i="41"/>
  <c r="P502" i="41"/>
  <c r="P501" i="41"/>
  <c r="P500" i="41"/>
  <c r="P499" i="41"/>
  <c r="P498" i="41"/>
  <c r="P497" i="41"/>
  <c r="P496" i="41"/>
  <c r="P495" i="41"/>
  <c r="P494" i="41"/>
  <c r="P493" i="41"/>
  <c r="P492" i="41"/>
  <c r="P491" i="41"/>
  <c r="P490" i="41"/>
  <c r="P489" i="41"/>
  <c r="P488" i="41"/>
  <c r="P487" i="41"/>
  <c r="P486" i="41"/>
  <c r="P485" i="41"/>
  <c r="P484" i="41"/>
  <c r="P483" i="41"/>
  <c r="P482" i="41"/>
  <c r="P481" i="41"/>
  <c r="P480" i="41"/>
  <c r="P479" i="41"/>
  <c r="P478" i="41"/>
  <c r="P477" i="41"/>
  <c r="P476" i="41"/>
  <c r="P475" i="41"/>
  <c r="P474" i="41"/>
  <c r="P473" i="41"/>
  <c r="P472" i="41"/>
  <c r="P471" i="41"/>
  <c r="P470" i="41"/>
  <c r="P469" i="41"/>
  <c r="P468" i="41"/>
  <c r="P467" i="41"/>
  <c r="P466" i="41"/>
  <c r="P465" i="41"/>
  <c r="P464" i="41"/>
  <c r="P463" i="41"/>
  <c r="P462" i="41"/>
  <c r="P461" i="41"/>
  <c r="P460" i="41"/>
  <c r="P459" i="41"/>
  <c r="P458" i="41"/>
  <c r="P457" i="41"/>
  <c r="P456" i="41"/>
  <c r="P455" i="41"/>
  <c r="P454" i="41"/>
  <c r="P453" i="41"/>
  <c r="P452" i="41"/>
  <c r="P451" i="41"/>
  <c r="P450" i="41"/>
  <c r="P449" i="41"/>
  <c r="P448" i="41"/>
  <c r="P447" i="41"/>
  <c r="P446" i="41"/>
  <c r="P445" i="41"/>
  <c r="P444" i="41"/>
  <c r="P443" i="41"/>
  <c r="P442" i="41"/>
  <c r="P441" i="41"/>
  <c r="P440" i="41"/>
  <c r="P439" i="41"/>
  <c r="P438" i="41"/>
  <c r="P437" i="41"/>
  <c r="P436" i="41"/>
  <c r="P435" i="41"/>
  <c r="P434" i="41"/>
  <c r="P433" i="41"/>
  <c r="P432" i="41"/>
  <c r="P431" i="41"/>
  <c r="P430" i="41"/>
  <c r="P429" i="41"/>
  <c r="P428" i="41"/>
  <c r="P427" i="41"/>
  <c r="P426" i="41"/>
  <c r="P425" i="41"/>
  <c r="P424" i="41"/>
  <c r="P423" i="41"/>
  <c r="P422" i="41"/>
  <c r="P421" i="41"/>
  <c r="P420" i="41"/>
  <c r="P419" i="41"/>
  <c r="P418" i="41"/>
  <c r="P417" i="41"/>
  <c r="P416" i="41"/>
  <c r="P415" i="41"/>
  <c r="P414" i="41"/>
  <c r="P413" i="41"/>
  <c r="P412" i="41"/>
  <c r="P411" i="41"/>
  <c r="P410" i="41"/>
  <c r="P409" i="41"/>
  <c r="P408" i="41"/>
  <c r="P407" i="41"/>
  <c r="P406" i="41"/>
  <c r="P405" i="41"/>
  <c r="P404" i="41"/>
  <c r="P403" i="41"/>
  <c r="P402" i="41"/>
  <c r="P401" i="41"/>
  <c r="P400" i="41"/>
  <c r="P399" i="41"/>
  <c r="P398" i="41"/>
  <c r="P397" i="41"/>
  <c r="P396" i="41"/>
  <c r="P395" i="41"/>
  <c r="P394" i="41"/>
  <c r="P393" i="41"/>
  <c r="P392" i="41"/>
  <c r="P391" i="41"/>
  <c r="P390" i="41"/>
  <c r="P389" i="41"/>
  <c r="P388" i="41"/>
  <c r="P387" i="41"/>
  <c r="P386" i="41"/>
  <c r="P385" i="41"/>
  <c r="P384" i="41"/>
  <c r="P383" i="41"/>
  <c r="P382" i="41"/>
  <c r="P381" i="41"/>
  <c r="P380" i="41"/>
  <c r="P379" i="41"/>
  <c r="P378" i="41"/>
  <c r="P377" i="41"/>
  <c r="P376" i="41"/>
  <c r="P375" i="41"/>
  <c r="P374" i="41"/>
  <c r="P373" i="41"/>
  <c r="P372" i="41"/>
  <c r="P371" i="41"/>
  <c r="P370" i="41"/>
  <c r="P369" i="41"/>
  <c r="P368" i="41"/>
  <c r="P367" i="41"/>
  <c r="P366" i="41"/>
  <c r="P365" i="41"/>
  <c r="P364" i="41"/>
  <c r="P363" i="41"/>
  <c r="P362" i="41"/>
  <c r="P361" i="41"/>
  <c r="P360" i="41"/>
  <c r="P359" i="41"/>
  <c r="P358" i="41"/>
  <c r="P357" i="41"/>
  <c r="P356" i="41"/>
  <c r="P355" i="41"/>
  <c r="P354" i="41"/>
  <c r="P353" i="41"/>
  <c r="P352" i="41"/>
  <c r="P351" i="41"/>
  <c r="P350" i="41"/>
  <c r="P349" i="41"/>
  <c r="P348" i="41"/>
  <c r="P347" i="41"/>
  <c r="P346" i="41"/>
  <c r="P345" i="41"/>
  <c r="P344" i="41"/>
  <c r="P343" i="41"/>
  <c r="P342" i="41"/>
  <c r="P341" i="41"/>
  <c r="P340" i="41"/>
  <c r="P339" i="41"/>
  <c r="P338" i="41"/>
  <c r="P337" i="41"/>
  <c r="P336" i="41"/>
  <c r="P335" i="41"/>
  <c r="P334" i="41"/>
  <c r="P333" i="41"/>
  <c r="P332" i="41"/>
  <c r="P331" i="41"/>
  <c r="P330" i="41"/>
  <c r="P329" i="41"/>
  <c r="P328" i="41"/>
  <c r="P327" i="41"/>
  <c r="P326" i="41"/>
  <c r="P325" i="41"/>
  <c r="P324" i="41"/>
  <c r="P323" i="41"/>
  <c r="P322" i="41"/>
  <c r="P321" i="41"/>
  <c r="P320" i="41"/>
  <c r="P319" i="41"/>
  <c r="P318" i="41"/>
  <c r="P317" i="41"/>
  <c r="P316" i="41"/>
  <c r="P315" i="41"/>
  <c r="P314" i="41"/>
  <c r="P313" i="41"/>
  <c r="P312" i="41"/>
  <c r="P311" i="41"/>
  <c r="P310" i="41"/>
  <c r="P309" i="41"/>
  <c r="P308" i="41"/>
  <c r="P307" i="41"/>
  <c r="P306" i="41"/>
  <c r="P305" i="41"/>
  <c r="P304" i="41"/>
  <c r="P303" i="41"/>
  <c r="P302" i="41"/>
  <c r="P301" i="41"/>
  <c r="P300" i="41"/>
  <c r="P299" i="41"/>
  <c r="P298" i="41"/>
  <c r="P297" i="41"/>
  <c r="P296" i="41"/>
  <c r="P295" i="41"/>
  <c r="P294" i="41"/>
  <c r="P293" i="41"/>
  <c r="P292" i="41"/>
  <c r="P291" i="41"/>
  <c r="P290" i="41"/>
  <c r="P289" i="41"/>
  <c r="P288" i="41"/>
  <c r="P287" i="41"/>
  <c r="P286" i="41"/>
  <c r="P285" i="41"/>
  <c r="P284" i="41"/>
  <c r="P283" i="41"/>
  <c r="P282" i="41"/>
  <c r="P281" i="41"/>
  <c r="P280" i="41"/>
  <c r="P279" i="41"/>
  <c r="P278" i="41"/>
  <c r="P277" i="41"/>
  <c r="P276" i="41"/>
  <c r="P275" i="41"/>
  <c r="P274" i="41"/>
  <c r="P273" i="41"/>
  <c r="P272" i="41"/>
  <c r="P271" i="41"/>
  <c r="P270" i="41"/>
  <c r="P269" i="41"/>
  <c r="P268" i="41"/>
  <c r="P267" i="41"/>
  <c r="P266" i="41"/>
  <c r="P265" i="41"/>
  <c r="P264" i="41"/>
  <c r="P263" i="41"/>
  <c r="P262" i="41"/>
  <c r="P261" i="41"/>
  <c r="P260" i="41"/>
  <c r="P259" i="41"/>
  <c r="P258" i="41"/>
  <c r="P257" i="41"/>
  <c r="P256" i="41"/>
  <c r="P255" i="41"/>
  <c r="P254" i="41"/>
  <c r="P253" i="41"/>
  <c r="P252" i="41"/>
  <c r="P251" i="41"/>
  <c r="P250" i="41"/>
  <c r="P249" i="41"/>
  <c r="P248" i="41"/>
  <c r="P247" i="41"/>
  <c r="P246" i="41"/>
  <c r="P245" i="41"/>
  <c r="P244" i="41"/>
  <c r="P243" i="41"/>
  <c r="P242" i="41"/>
  <c r="P241" i="41"/>
  <c r="P240" i="41"/>
  <c r="P239" i="41"/>
  <c r="P238" i="41"/>
  <c r="P237" i="41"/>
  <c r="P236" i="41"/>
  <c r="P235" i="41"/>
  <c r="P234" i="41"/>
  <c r="P233" i="41"/>
  <c r="P232" i="41"/>
  <c r="P231" i="41"/>
  <c r="P230" i="41"/>
  <c r="P229" i="41"/>
  <c r="P228" i="41"/>
  <c r="P227" i="41"/>
  <c r="P226" i="41"/>
  <c r="P225" i="41"/>
  <c r="P224" i="41"/>
  <c r="P223" i="41"/>
  <c r="P222" i="41"/>
  <c r="P221" i="41"/>
  <c r="P220" i="41"/>
  <c r="P219" i="41"/>
  <c r="P218" i="41"/>
  <c r="P217" i="41"/>
  <c r="P216" i="41"/>
  <c r="P215" i="41"/>
  <c r="P214" i="41"/>
  <c r="P213" i="41"/>
  <c r="P212" i="41"/>
  <c r="P211" i="41"/>
  <c r="P210" i="41"/>
  <c r="P209" i="41"/>
  <c r="P208" i="41"/>
  <c r="P207" i="41"/>
  <c r="P206" i="41"/>
  <c r="P205" i="41"/>
  <c r="P204" i="41"/>
  <c r="P203" i="41"/>
  <c r="P202" i="41"/>
  <c r="P201" i="41"/>
  <c r="P200" i="41"/>
  <c r="P199" i="41"/>
  <c r="P198" i="41"/>
  <c r="P197" i="41"/>
  <c r="P196" i="41"/>
  <c r="P195" i="41"/>
  <c r="P194" i="41"/>
  <c r="P193" i="41"/>
  <c r="P192" i="41"/>
  <c r="P191" i="41"/>
  <c r="P190" i="41"/>
  <c r="P189" i="41"/>
  <c r="P188" i="41"/>
  <c r="P187" i="41"/>
  <c r="P186" i="41"/>
  <c r="P185" i="41"/>
  <c r="P184" i="41"/>
  <c r="P183" i="41"/>
  <c r="P182" i="41"/>
  <c r="P181" i="41"/>
  <c r="P180" i="41"/>
  <c r="P179" i="41"/>
  <c r="P178" i="41"/>
  <c r="P177" i="41"/>
  <c r="P176" i="41"/>
  <c r="P175" i="41"/>
  <c r="P174" i="41"/>
  <c r="P173" i="41"/>
  <c r="P172" i="41"/>
  <c r="P171" i="41"/>
  <c r="P170" i="41"/>
  <c r="P169" i="41"/>
  <c r="P168" i="41"/>
  <c r="P167" i="41"/>
  <c r="P166" i="41"/>
  <c r="P165" i="41"/>
  <c r="P164" i="41"/>
  <c r="P163" i="41"/>
  <c r="P162" i="41"/>
  <c r="P161" i="41"/>
  <c r="P160" i="41"/>
  <c r="P159" i="41"/>
  <c r="P158" i="41"/>
  <c r="P157" i="41"/>
  <c r="P156" i="41"/>
  <c r="P155" i="41"/>
  <c r="P154" i="41"/>
  <c r="P153" i="41"/>
  <c r="P152" i="41"/>
  <c r="P151" i="41"/>
  <c r="P150" i="41"/>
  <c r="P149" i="41"/>
  <c r="P148" i="41"/>
  <c r="P147" i="41"/>
  <c r="P146" i="41"/>
  <c r="P145" i="41"/>
  <c r="P144" i="41"/>
  <c r="P143" i="41"/>
  <c r="P142" i="41"/>
  <c r="P141" i="41"/>
  <c r="P140" i="41"/>
  <c r="P139" i="41"/>
  <c r="P138" i="41"/>
  <c r="P137" i="41"/>
  <c r="P136" i="41"/>
  <c r="P135" i="41"/>
  <c r="P134" i="41"/>
  <c r="P133" i="41"/>
  <c r="P132" i="41"/>
  <c r="P131" i="41"/>
  <c r="P130" i="41"/>
  <c r="P129" i="41"/>
  <c r="P128" i="41"/>
  <c r="P127" i="41"/>
  <c r="P126" i="41"/>
  <c r="P125" i="41"/>
  <c r="P124" i="41"/>
  <c r="P123" i="41"/>
  <c r="P122" i="41"/>
  <c r="P121" i="41"/>
  <c r="P120" i="41"/>
  <c r="P119" i="41"/>
  <c r="P118" i="41"/>
  <c r="P117" i="41"/>
  <c r="P116" i="41"/>
  <c r="P115" i="41"/>
  <c r="P114" i="41"/>
  <c r="P113" i="41"/>
  <c r="P112" i="41"/>
  <c r="P111" i="41"/>
  <c r="P110" i="41"/>
  <c r="P109" i="41"/>
  <c r="P108" i="41"/>
  <c r="P107" i="41"/>
  <c r="P106" i="41"/>
  <c r="P105" i="41"/>
  <c r="P104" i="41"/>
  <c r="P103" i="41"/>
  <c r="P102" i="41"/>
  <c r="P101" i="41"/>
  <c r="P100" i="41"/>
  <c r="P99" i="41"/>
  <c r="P98" i="41"/>
  <c r="P97" i="41"/>
  <c r="P96" i="41"/>
  <c r="P95" i="41"/>
  <c r="P94" i="41"/>
  <c r="P93" i="41"/>
  <c r="P92" i="41"/>
  <c r="P91" i="41"/>
  <c r="P90" i="41"/>
  <c r="P89" i="41"/>
  <c r="P88" i="41"/>
  <c r="P87" i="41"/>
  <c r="P86" i="41"/>
  <c r="P85" i="41"/>
  <c r="P84" i="41"/>
  <c r="P83" i="41"/>
  <c r="P82" i="41"/>
  <c r="P81" i="41"/>
  <c r="P80" i="41"/>
  <c r="P79" i="41"/>
  <c r="P78" i="41"/>
  <c r="P77" i="41"/>
  <c r="P76" i="41"/>
  <c r="P75" i="41"/>
  <c r="P74" i="41"/>
  <c r="P73" i="41"/>
  <c r="P72" i="41"/>
  <c r="P71" i="41"/>
  <c r="P70" i="41"/>
  <c r="P69" i="41"/>
  <c r="P68" i="41"/>
  <c r="P67" i="41"/>
  <c r="P66" i="41"/>
  <c r="P65" i="41"/>
  <c r="P64" i="41"/>
  <c r="P63" i="41"/>
  <c r="P62" i="41"/>
  <c r="P61" i="41"/>
  <c r="P60" i="41"/>
  <c r="P59" i="41"/>
  <c r="P58" i="41"/>
  <c r="P57" i="41"/>
  <c r="P56" i="41"/>
  <c r="P55" i="41"/>
  <c r="P54" i="41"/>
  <c r="P53" i="41"/>
  <c r="P52" i="41"/>
  <c r="P51" i="41"/>
  <c r="P50" i="41"/>
  <c r="P49" i="41"/>
  <c r="P48" i="41"/>
  <c r="P47" i="41"/>
  <c r="P46" i="41"/>
  <c r="P45" i="41"/>
  <c r="P44" i="41"/>
  <c r="P43" i="41"/>
  <c r="P42" i="41"/>
  <c r="P41" i="41"/>
  <c r="P40" i="41"/>
  <c r="P39" i="41"/>
  <c r="P38" i="41"/>
  <c r="P37" i="41"/>
  <c r="P36" i="41"/>
  <c r="G539" i="41" s="1"/>
  <c r="F41" i="36" s="1"/>
  <c r="P35" i="41"/>
  <c r="P34" i="41"/>
  <c r="P33" i="41"/>
  <c r="P32" i="41"/>
  <c r="P31" i="41"/>
  <c r="P30" i="41"/>
  <c r="G520" i="41" s="1"/>
  <c r="F10" i="36" s="1"/>
  <c r="P29" i="41"/>
  <c r="P510" i="39"/>
  <c r="P509" i="39"/>
  <c r="P508" i="39"/>
  <c r="P507" i="39"/>
  <c r="P506" i="39"/>
  <c r="P505" i="39"/>
  <c r="P504" i="39"/>
  <c r="P503" i="39"/>
  <c r="P502" i="39"/>
  <c r="P501" i="39"/>
  <c r="P500" i="39"/>
  <c r="P499" i="39"/>
  <c r="P498" i="39"/>
  <c r="P497" i="39"/>
  <c r="P496" i="39"/>
  <c r="P495" i="39"/>
  <c r="P494" i="39"/>
  <c r="P493" i="39"/>
  <c r="P492" i="39"/>
  <c r="P491" i="39"/>
  <c r="P490" i="39"/>
  <c r="P489" i="39"/>
  <c r="P488" i="39"/>
  <c r="P487" i="39"/>
  <c r="P486" i="39"/>
  <c r="P485" i="39"/>
  <c r="P484" i="39"/>
  <c r="P483" i="39"/>
  <c r="P482" i="39"/>
  <c r="P481" i="39"/>
  <c r="P480" i="39"/>
  <c r="P479" i="39"/>
  <c r="P478" i="39"/>
  <c r="P477" i="39"/>
  <c r="P476" i="39"/>
  <c r="P475" i="39"/>
  <c r="P474" i="39"/>
  <c r="P473" i="39"/>
  <c r="P472" i="39"/>
  <c r="P471" i="39"/>
  <c r="P470" i="39"/>
  <c r="P469" i="39"/>
  <c r="P468" i="39"/>
  <c r="P467" i="39"/>
  <c r="P466" i="39"/>
  <c r="P465" i="39"/>
  <c r="P464" i="39"/>
  <c r="P463" i="39"/>
  <c r="P462" i="39"/>
  <c r="P461" i="39"/>
  <c r="P460" i="39"/>
  <c r="P459" i="39"/>
  <c r="P458" i="39"/>
  <c r="P457" i="39"/>
  <c r="P456" i="39"/>
  <c r="P455" i="39"/>
  <c r="P454" i="39"/>
  <c r="P453" i="39"/>
  <c r="P452" i="39"/>
  <c r="P451" i="39"/>
  <c r="P450" i="39"/>
  <c r="P449" i="39"/>
  <c r="P448" i="39"/>
  <c r="P447" i="39"/>
  <c r="P446" i="39"/>
  <c r="P445" i="39"/>
  <c r="P444" i="39"/>
  <c r="P443" i="39"/>
  <c r="P442" i="39"/>
  <c r="P441" i="39"/>
  <c r="P440" i="39"/>
  <c r="P439" i="39"/>
  <c r="P438" i="39"/>
  <c r="P437" i="39"/>
  <c r="P436" i="39"/>
  <c r="P435" i="39"/>
  <c r="P434" i="39"/>
  <c r="P433" i="39"/>
  <c r="P432" i="39"/>
  <c r="P431" i="39"/>
  <c r="P430" i="39"/>
  <c r="P429" i="39"/>
  <c r="P428" i="39"/>
  <c r="P427" i="39"/>
  <c r="P426" i="39"/>
  <c r="P425" i="39"/>
  <c r="P424" i="39"/>
  <c r="P423" i="39"/>
  <c r="P422" i="39"/>
  <c r="P421" i="39"/>
  <c r="P420" i="39"/>
  <c r="P419" i="39"/>
  <c r="P418" i="39"/>
  <c r="P417" i="39"/>
  <c r="P416" i="39"/>
  <c r="P415" i="39"/>
  <c r="P414" i="39"/>
  <c r="P413" i="39"/>
  <c r="P412" i="39"/>
  <c r="P411" i="39"/>
  <c r="P410" i="39"/>
  <c r="P409" i="39"/>
  <c r="P408" i="39"/>
  <c r="P407" i="39"/>
  <c r="P406" i="39"/>
  <c r="P405" i="39"/>
  <c r="P404" i="39"/>
  <c r="P403" i="39"/>
  <c r="P402" i="39"/>
  <c r="P401" i="39"/>
  <c r="P400" i="39"/>
  <c r="P399" i="39"/>
  <c r="P398" i="39"/>
  <c r="P397" i="39"/>
  <c r="P396" i="39"/>
  <c r="P395" i="39"/>
  <c r="P394" i="39"/>
  <c r="P393" i="39"/>
  <c r="P392" i="39"/>
  <c r="P391" i="39"/>
  <c r="P390" i="39"/>
  <c r="P389" i="39"/>
  <c r="P388" i="39"/>
  <c r="P387" i="39"/>
  <c r="P386" i="39"/>
  <c r="P385" i="39"/>
  <c r="P384" i="39"/>
  <c r="P383" i="39"/>
  <c r="P382" i="39"/>
  <c r="P381" i="39"/>
  <c r="P380" i="39"/>
  <c r="P379" i="39"/>
  <c r="P378" i="39"/>
  <c r="P377" i="39"/>
  <c r="P376" i="39"/>
  <c r="P375" i="39"/>
  <c r="P374" i="39"/>
  <c r="P373" i="39"/>
  <c r="P372" i="39"/>
  <c r="P371" i="39"/>
  <c r="P370" i="39"/>
  <c r="P369" i="39"/>
  <c r="P368" i="39"/>
  <c r="P367" i="39"/>
  <c r="P366" i="39"/>
  <c r="P365" i="39"/>
  <c r="P364" i="39"/>
  <c r="P363" i="39"/>
  <c r="P362" i="39"/>
  <c r="P361" i="39"/>
  <c r="P360" i="39"/>
  <c r="P359" i="39"/>
  <c r="P358" i="39"/>
  <c r="P357" i="39"/>
  <c r="P356" i="39"/>
  <c r="P355" i="39"/>
  <c r="P354" i="39"/>
  <c r="P353" i="39"/>
  <c r="P352" i="39"/>
  <c r="P351" i="39"/>
  <c r="P350" i="39"/>
  <c r="P349" i="39"/>
  <c r="P348" i="39"/>
  <c r="P347" i="39"/>
  <c r="P346" i="39"/>
  <c r="P345" i="39"/>
  <c r="P344" i="39"/>
  <c r="P343" i="39"/>
  <c r="P342" i="39"/>
  <c r="P341" i="39"/>
  <c r="P340" i="39"/>
  <c r="P339" i="39"/>
  <c r="P338" i="39"/>
  <c r="P337" i="39"/>
  <c r="P336" i="39"/>
  <c r="P335" i="39"/>
  <c r="P334" i="39"/>
  <c r="P333" i="39"/>
  <c r="P332" i="39"/>
  <c r="P331" i="39"/>
  <c r="P330" i="39"/>
  <c r="P329" i="39"/>
  <c r="P328" i="39"/>
  <c r="P327" i="39"/>
  <c r="P326" i="39"/>
  <c r="P325" i="39"/>
  <c r="P324" i="39"/>
  <c r="P323" i="39"/>
  <c r="P322" i="39"/>
  <c r="P321" i="39"/>
  <c r="P320" i="39"/>
  <c r="P319" i="39"/>
  <c r="P318" i="39"/>
  <c r="P317" i="39"/>
  <c r="P316" i="39"/>
  <c r="P315" i="39"/>
  <c r="P314" i="39"/>
  <c r="P313" i="39"/>
  <c r="P312" i="39"/>
  <c r="P311" i="39"/>
  <c r="P310" i="39"/>
  <c r="P309" i="39"/>
  <c r="P308" i="39"/>
  <c r="P307" i="39"/>
  <c r="P306" i="39"/>
  <c r="P305" i="39"/>
  <c r="P304" i="39"/>
  <c r="P303" i="39"/>
  <c r="P302" i="39"/>
  <c r="P301" i="39"/>
  <c r="P300" i="39"/>
  <c r="P299" i="39"/>
  <c r="P298" i="39"/>
  <c r="P297" i="39"/>
  <c r="P296" i="39"/>
  <c r="P295" i="39"/>
  <c r="P294" i="39"/>
  <c r="P293" i="39"/>
  <c r="P292" i="39"/>
  <c r="P291" i="39"/>
  <c r="P290" i="39"/>
  <c r="P289" i="39"/>
  <c r="P288" i="39"/>
  <c r="P287" i="39"/>
  <c r="P286" i="39"/>
  <c r="P285" i="39"/>
  <c r="P284" i="39"/>
  <c r="P283" i="39"/>
  <c r="P282" i="39"/>
  <c r="P281" i="39"/>
  <c r="P280" i="39"/>
  <c r="P279" i="39"/>
  <c r="P278" i="39"/>
  <c r="P277" i="39"/>
  <c r="P276" i="39"/>
  <c r="P275" i="39"/>
  <c r="P274" i="39"/>
  <c r="P273" i="39"/>
  <c r="P272" i="39"/>
  <c r="P271" i="39"/>
  <c r="P270" i="39"/>
  <c r="P269" i="39"/>
  <c r="P268" i="39"/>
  <c r="P267" i="39"/>
  <c r="P266" i="39"/>
  <c r="P265" i="39"/>
  <c r="P264" i="39"/>
  <c r="P263" i="39"/>
  <c r="P262" i="39"/>
  <c r="P261" i="39"/>
  <c r="P260" i="39"/>
  <c r="P259" i="39"/>
  <c r="P258" i="39"/>
  <c r="P257" i="39"/>
  <c r="P256" i="39"/>
  <c r="P255" i="39"/>
  <c r="P254" i="39"/>
  <c r="P253" i="39"/>
  <c r="P252" i="39"/>
  <c r="P251" i="39"/>
  <c r="P250" i="39"/>
  <c r="P249" i="39"/>
  <c r="P248" i="39"/>
  <c r="P247" i="39"/>
  <c r="P246" i="39"/>
  <c r="P245" i="39"/>
  <c r="P244" i="39"/>
  <c r="P243" i="39"/>
  <c r="P242" i="39"/>
  <c r="P241" i="39"/>
  <c r="P240" i="39"/>
  <c r="P239" i="39"/>
  <c r="P238" i="39"/>
  <c r="P237" i="39"/>
  <c r="P236" i="39"/>
  <c r="P235" i="39"/>
  <c r="P234" i="39"/>
  <c r="P233" i="39"/>
  <c r="P232" i="39"/>
  <c r="P231" i="39"/>
  <c r="P230" i="39"/>
  <c r="P229" i="39"/>
  <c r="P228" i="39"/>
  <c r="P227" i="39"/>
  <c r="P226" i="39"/>
  <c r="P225" i="39"/>
  <c r="P224" i="39"/>
  <c r="P223" i="39"/>
  <c r="P222" i="39"/>
  <c r="P221" i="39"/>
  <c r="P220" i="39"/>
  <c r="P219" i="39"/>
  <c r="P218" i="39"/>
  <c r="P217" i="39"/>
  <c r="P216" i="39"/>
  <c r="P215" i="39"/>
  <c r="P214" i="39"/>
  <c r="P213" i="39"/>
  <c r="P212" i="39"/>
  <c r="P211" i="39"/>
  <c r="P210" i="39"/>
  <c r="P209" i="39"/>
  <c r="P208" i="39"/>
  <c r="P207" i="39"/>
  <c r="P206" i="39"/>
  <c r="P205" i="39"/>
  <c r="P204" i="39"/>
  <c r="P203" i="39"/>
  <c r="P202" i="39"/>
  <c r="P201" i="39"/>
  <c r="P200" i="39"/>
  <c r="P199" i="39"/>
  <c r="P198" i="39"/>
  <c r="P197" i="39"/>
  <c r="P196" i="39"/>
  <c r="P195" i="39"/>
  <c r="P194" i="39"/>
  <c r="P193" i="39"/>
  <c r="P192" i="39"/>
  <c r="P191" i="39"/>
  <c r="P190" i="39"/>
  <c r="P189" i="39"/>
  <c r="P188" i="39"/>
  <c r="P187" i="39"/>
  <c r="P186" i="39"/>
  <c r="P185" i="39"/>
  <c r="P184" i="39"/>
  <c r="P183" i="39"/>
  <c r="P182" i="39"/>
  <c r="P181" i="39"/>
  <c r="P180" i="39"/>
  <c r="P179" i="39"/>
  <c r="P178" i="39"/>
  <c r="P177" i="39"/>
  <c r="P176" i="39"/>
  <c r="P175" i="39"/>
  <c r="P174" i="39"/>
  <c r="P173" i="39"/>
  <c r="P172" i="39"/>
  <c r="P171" i="39"/>
  <c r="P170" i="39"/>
  <c r="P169" i="39"/>
  <c r="P168" i="39"/>
  <c r="P167" i="39"/>
  <c r="P166" i="39"/>
  <c r="P165" i="39"/>
  <c r="P164" i="39"/>
  <c r="P163" i="39"/>
  <c r="P162" i="39"/>
  <c r="P161" i="39"/>
  <c r="P160" i="39"/>
  <c r="P159" i="39"/>
  <c r="P158" i="39"/>
  <c r="P157" i="39"/>
  <c r="P156" i="39"/>
  <c r="P155" i="39"/>
  <c r="P154" i="39"/>
  <c r="P153" i="39"/>
  <c r="P152" i="39"/>
  <c r="P151" i="39"/>
  <c r="P150" i="39"/>
  <c r="P149" i="39"/>
  <c r="P148" i="39"/>
  <c r="P147" i="39"/>
  <c r="P146" i="39"/>
  <c r="P145" i="39"/>
  <c r="P144" i="39"/>
  <c r="P143" i="39"/>
  <c r="P142" i="39"/>
  <c r="P141" i="39"/>
  <c r="P140" i="39"/>
  <c r="P139" i="39"/>
  <c r="P138" i="39"/>
  <c r="P137" i="39"/>
  <c r="P136" i="39"/>
  <c r="P135" i="39"/>
  <c r="P134" i="39"/>
  <c r="P133" i="39"/>
  <c r="P132" i="39"/>
  <c r="P131" i="39"/>
  <c r="P130" i="39"/>
  <c r="P129" i="39"/>
  <c r="P128" i="39"/>
  <c r="P127" i="39"/>
  <c r="P126" i="39"/>
  <c r="P125" i="39"/>
  <c r="P124" i="39"/>
  <c r="P123" i="39"/>
  <c r="P122" i="39"/>
  <c r="P121" i="39"/>
  <c r="P120" i="39"/>
  <c r="P119" i="39"/>
  <c r="P118" i="39"/>
  <c r="P117" i="39"/>
  <c r="P116" i="39"/>
  <c r="P115" i="39"/>
  <c r="P114" i="39"/>
  <c r="P113" i="39"/>
  <c r="P112" i="39"/>
  <c r="P111" i="39"/>
  <c r="P110" i="39"/>
  <c r="P109" i="39"/>
  <c r="P108" i="39"/>
  <c r="P107" i="39"/>
  <c r="P106" i="39"/>
  <c r="P105" i="39"/>
  <c r="P104" i="39"/>
  <c r="P103" i="39"/>
  <c r="P102" i="39"/>
  <c r="P101" i="39"/>
  <c r="P100" i="39"/>
  <c r="P99" i="39"/>
  <c r="P98" i="39"/>
  <c r="P97" i="39"/>
  <c r="P96" i="39"/>
  <c r="P95" i="39"/>
  <c r="P94" i="39"/>
  <c r="P93" i="39"/>
  <c r="P92" i="39"/>
  <c r="P91" i="39"/>
  <c r="P90" i="39"/>
  <c r="P89" i="39"/>
  <c r="P88" i="39"/>
  <c r="P87" i="39"/>
  <c r="P86" i="39"/>
  <c r="P85" i="39"/>
  <c r="P84" i="39"/>
  <c r="P83" i="39"/>
  <c r="P82" i="39"/>
  <c r="P81" i="39"/>
  <c r="P80" i="39"/>
  <c r="P79" i="39"/>
  <c r="P78" i="39"/>
  <c r="P77" i="39"/>
  <c r="P76" i="39"/>
  <c r="P75" i="39"/>
  <c r="P74" i="39"/>
  <c r="P73" i="39"/>
  <c r="P72" i="39"/>
  <c r="P71" i="39"/>
  <c r="P70" i="39"/>
  <c r="P69" i="39"/>
  <c r="P68" i="39"/>
  <c r="P67" i="39"/>
  <c r="P66" i="39"/>
  <c r="P65" i="39"/>
  <c r="P64" i="39"/>
  <c r="P63" i="39"/>
  <c r="P62" i="39"/>
  <c r="P61" i="39"/>
  <c r="P60" i="39"/>
  <c r="P59" i="39"/>
  <c r="P58" i="39"/>
  <c r="P57" i="39"/>
  <c r="P56" i="39"/>
  <c r="P55" i="39"/>
  <c r="P54" i="39"/>
  <c r="P53" i="39"/>
  <c r="P52" i="39"/>
  <c r="P51" i="39"/>
  <c r="P50" i="39"/>
  <c r="P49" i="39"/>
  <c r="P48" i="39"/>
  <c r="P47" i="39"/>
  <c r="P46" i="39"/>
  <c r="P45" i="39"/>
  <c r="P44" i="39"/>
  <c r="P43" i="39"/>
  <c r="P42" i="39"/>
  <c r="P41" i="39"/>
  <c r="P40" i="39"/>
  <c r="P39" i="39"/>
  <c r="P38" i="39"/>
  <c r="P37" i="39"/>
  <c r="P36" i="39"/>
  <c r="P35" i="39"/>
  <c r="P34" i="39"/>
  <c r="P33" i="39"/>
  <c r="P32" i="39"/>
  <c r="P31" i="39"/>
  <c r="P30" i="39"/>
  <c r="G520" i="39" s="1"/>
  <c r="P29" i="39"/>
  <c r="P28" i="39"/>
  <c r="P27" i="39"/>
  <c r="P26" i="39"/>
  <c r="P25" i="39"/>
  <c r="P24" i="39"/>
  <c r="P23" i="39"/>
  <c r="P22" i="39"/>
  <c r="P21" i="39"/>
  <c r="P20" i="39"/>
  <c r="P19" i="39"/>
  <c r="P18" i="39"/>
  <c r="P17" i="39"/>
  <c r="P16" i="39"/>
  <c r="P15" i="39"/>
  <c r="P14" i="39"/>
  <c r="P13" i="39"/>
  <c r="P12" i="39"/>
  <c r="P11" i="39"/>
  <c r="C8" i="39" s="1"/>
  <c r="G525" i="41" l="1"/>
  <c r="F20" i="36" s="1"/>
  <c r="C8" i="41"/>
  <c r="G529" i="41"/>
  <c r="F26" i="36" s="1"/>
  <c r="F21" i="36"/>
  <c r="F6" i="41"/>
  <c r="G521" i="41"/>
  <c r="F16" i="36" s="1"/>
  <c r="G516" i="41"/>
  <c r="F6" i="36" s="1"/>
  <c r="F9" i="41"/>
  <c r="G519" i="41"/>
  <c r="F9" i="36" s="1"/>
  <c r="G515" i="41"/>
  <c r="F5" i="36" s="1"/>
  <c r="G517" i="41"/>
  <c r="F7" i="36" s="1"/>
  <c r="C6" i="41"/>
  <c r="H8" i="41" l="1"/>
  <c r="F8" i="41"/>
  <c r="F23" i="36" s="1"/>
  <c r="G540" i="41"/>
  <c r="G6" i="41"/>
  <c r="G527" i="41"/>
  <c r="G541" i="41" l="1"/>
  <c r="J22" i="36"/>
  <c r="F44" i="36"/>
  <c r="G538" i="39"/>
  <c r="E40" i="36" s="1"/>
  <c r="G537" i="39"/>
  <c r="E39" i="36" s="1"/>
  <c r="G536" i="39"/>
  <c r="E38" i="36" s="1"/>
  <c r="G535" i="39"/>
  <c r="E37" i="36" s="1"/>
  <c r="G534" i="39"/>
  <c r="E36" i="36" s="1"/>
  <c r="G533" i="39"/>
  <c r="E30" i="36" s="1"/>
  <c r="G531" i="39"/>
  <c r="E28" i="36" s="1"/>
  <c r="G530" i="39"/>
  <c r="E27" i="36" s="1"/>
  <c r="G529" i="39"/>
  <c r="E26" i="36" s="1"/>
  <c r="G528" i="39"/>
  <c r="G522" i="39"/>
  <c r="E17" i="36" s="1"/>
  <c r="G539" i="39"/>
  <c r="E41" i="36" s="1"/>
  <c r="G524" i="39"/>
  <c r="E19" i="36" s="1"/>
  <c r="F9" i="39"/>
  <c r="G532" i="39"/>
  <c r="E29" i="36" s="1"/>
  <c r="E7" i="36"/>
  <c r="G518" i="39"/>
  <c r="E8" i="36" s="1"/>
  <c r="G526" i="39"/>
  <c r="G523" i="39"/>
  <c r="E18" i="36" s="1"/>
  <c r="J42" i="36"/>
  <c r="J44" i="36"/>
  <c r="H44" i="36"/>
  <c r="G44" i="36"/>
  <c r="J43" i="36" l="1"/>
  <c r="J24" i="36"/>
  <c r="J3" i="36"/>
  <c r="E21" i="36"/>
  <c r="N5" i="39"/>
  <c r="F6" i="39"/>
  <c r="F35" i="35" s="1"/>
  <c r="G515" i="39"/>
  <c r="G519" i="39"/>
  <c r="E9" i="36" s="1"/>
  <c r="K9" i="36" s="1"/>
  <c r="E10" i="36"/>
  <c r="K10" i="36" s="1"/>
  <c r="K7" i="36"/>
  <c r="I42" i="36"/>
  <c r="H22" i="36"/>
  <c r="G22" i="36"/>
  <c r="F22" i="36"/>
  <c r="F3" i="36" s="1"/>
  <c r="G525" i="39"/>
  <c r="E20" i="36" s="1"/>
  <c r="G521" i="39"/>
  <c r="E16" i="36" s="1"/>
  <c r="F42" i="36"/>
  <c r="K29" i="36"/>
  <c r="K26" i="36"/>
  <c r="K36" i="36"/>
  <c r="K40" i="36"/>
  <c r="K8" i="36"/>
  <c r="K17" i="36"/>
  <c r="K27" i="36"/>
  <c r="K37" i="36"/>
  <c r="K41" i="36"/>
  <c r="K19" i="36"/>
  <c r="K28" i="36"/>
  <c r="K38" i="36"/>
  <c r="K18" i="36"/>
  <c r="K30" i="36"/>
  <c r="K39" i="36"/>
  <c r="G516" i="39"/>
  <c r="E6" i="36" s="1"/>
  <c r="C6" i="39"/>
  <c r="H8" i="39" s="1"/>
  <c r="G540" i="39"/>
  <c r="E44" i="36"/>
  <c r="E25" i="36"/>
  <c r="G527" i="39" l="1"/>
  <c r="G541" i="39" s="1"/>
  <c r="E5" i="36"/>
  <c r="K5" i="36" s="1"/>
  <c r="F8" i="39"/>
  <c r="E23" i="36" s="1"/>
  <c r="K6" i="36"/>
  <c r="K21" i="36"/>
  <c r="K44" i="36" s="1"/>
  <c r="I22" i="36"/>
  <c r="I24" i="36" s="1"/>
  <c r="K20" i="36"/>
  <c r="H43" i="36"/>
  <c r="H24" i="36"/>
  <c r="G24" i="36"/>
  <c r="G43" i="36"/>
  <c r="K16" i="36"/>
  <c r="F24" i="36"/>
  <c r="F43" i="36"/>
  <c r="G6" i="39"/>
  <c r="E42" i="36"/>
  <c r="K25" i="36"/>
  <c r="K42" i="36" s="1"/>
  <c r="E22" i="36"/>
  <c r="I43" i="36" l="1"/>
  <c r="K23" i="36"/>
  <c r="F33" i="35" s="1"/>
  <c r="K22" i="36"/>
  <c r="F32" i="35" s="1"/>
  <c r="F36" i="35" s="1"/>
  <c r="E30" i="35" s="1"/>
  <c r="E43" i="36"/>
  <c r="E24" i="36"/>
  <c r="K43" i="36" l="1"/>
  <c r="K24" i="36"/>
  <c r="F34" i="35" l="1"/>
</calcChain>
</file>

<file path=xl/comments1.xml><?xml version="1.0" encoding="utf-8"?>
<comments xmlns="http://schemas.openxmlformats.org/spreadsheetml/2006/main">
  <authors>
    <author>masahiro</author>
    <author>文部科学省</author>
    <author>m</author>
  </authors>
  <commentList>
    <comment ref="P4" authorId="0" shapeId="0">
      <text>
        <r>
          <rPr>
            <b/>
            <sz val="9"/>
            <color indexed="81"/>
            <rFont val="MS P ゴシック"/>
            <family val="3"/>
            <charset val="128"/>
          </rPr>
          <t xml:space="preserve">該当するものをチェック（□→■）してください。
</t>
        </r>
      </text>
    </comment>
    <comment ref="L10" authorId="1" shapeId="0">
      <text>
        <r>
          <rPr>
            <b/>
            <sz val="9"/>
            <color indexed="81"/>
            <rFont val="ＭＳ Ｐゴシック"/>
            <family val="3"/>
            <charset val="128"/>
          </rPr>
          <t>応募団体の郵便番号と住所を記載してください。</t>
        </r>
      </text>
    </comment>
    <comment ref="L12" authorId="1" shapeId="0">
      <text>
        <r>
          <rPr>
            <b/>
            <u/>
            <sz val="9"/>
            <color indexed="81"/>
            <rFont val="ＭＳ Ｐゴシック"/>
            <family val="3"/>
            <charset val="128"/>
          </rPr>
          <t>応募団体の名称及びその代表者の職名・氏名を記載してください。
なお、押印は不要です。</t>
        </r>
      </text>
    </comment>
    <comment ref="E20" authorId="2" shapeId="0">
      <text>
        <r>
          <rPr>
            <b/>
            <sz val="9"/>
            <color indexed="81"/>
            <rFont val="MS P ゴシック"/>
            <family val="3"/>
            <charset val="128"/>
          </rPr>
          <t>１．本事業に応募するアーティスト・イン・レジデンスの事業名を記載してください。</t>
        </r>
      </text>
    </comment>
    <comment ref="E21" authorId="2" shapeId="0">
      <text>
        <r>
          <rPr>
            <b/>
            <sz val="9"/>
            <color indexed="81"/>
            <rFont val="MS P ゴシック"/>
            <family val="3"/>
            <charset val="128"/>
          </rPr>
          <t>２．当該年度における事業期間を記載してください。
（※令和３年４月１日～令和４年３月３１日の間に限る）</t>
        </r>
      </text>
    </comment>
    <comment ref="F22" authorId="2" shapeId="0">
      <text>
        <r>
          <rPr>
            <b/>
            <sz val="9"/>
            <color indexed="81"/>
            <rFont val="MS P ゴシック"/>
            <family val="3"/>
            <charset val="128"/>
          </rPr>
          <t>３．文化庁から交付を受けようとする補助金の額を記載してください。
また，様式３（収支）の「文化庁から交付を受けようとする補助金の額」と一致していることを確認してください。</t>
        </r>
      </text>
    </comment>
    <comment ref="A24" authorId="1" shapeId="0">
      <text>
        <r>
          <rPr>
            <b/>
            <sz val="9"/>
            <color indexed="81"/>
            <rFont val="ＭＳ Ｐゴシック"/>
            <family val="3"/>
            <charset val="128"/>
          </rPr>
          <t xml:space="preserve">要望書の内容についての問合せ先となる担当者の連絡先（電話番号については，時間外に連絡可能な番号も必ず記載してください。），審査結果の郵送先の郵便番号及び住所を記載してください。
</t>
        </r>
      </text>
    </comment>
    <comment ref="L29" authorId="2" shapeId="0">
      <text>
        <r>
          <rPr>
            <b/>
            <sz val="9"/>
            <color indexed="81"/>
            <rFont val="MS P ゴシック"/>
            <family val="3"/>
            <charset val="128"/>
          </rPr>
          <t>本要望書等を送信するメールアドレスは必ず本欄に記載してください。</t>
        </r>
        <r>
          <rPr>
            <b/>
            <u/>
            <sz val="9"/>
            <color indexed="81"/>
            <rFont val="MS P ゴシック"/>
            <family val="3"/>
            <charset val="128"/>
          </rPr>
          <t>採択結果は本欄に記載のメールアドレス宛に通知します。</t>
        </r>
      </text>
    </comment>
    <comment ref="D30" authorId="2" shapeId="0">
      <text>
        <r>
          <rPr>
            <b/>
            <sz val="9"/>
            <color indexed="81"/>
            <rFont val="MS P ゴシック"/>
            <family val="3"/>
            <charset val="128"/>
          </rPr>
          <t>「課税事業者」あるいは「免税事業者及び簡易課税事業者」のどちらか該当する方にチェック（□→■）を入れてください。</t>
        </r>
      </text>
    </comment>
  </commentList>
</comments>
</file>

<file path=xl/comments10.xml><?xml version="1.0" encoding="utf-8"?>
<comments xmlns="http://schemas.openxmlformats.org/spreadsheetml/2006/main">
  <authors>
    <author>m</author>
  </authors>
  <commentList>
    <comment ref="D11" authorId="0" shapeId="0">
      <text>
        <r>
          <rPr>
            <b/>
            <sz val="9"/>
            <color indexed="81"/>
            <rFont val="MS P ゴシック"/>
            <family val="3"/>
            <charset val="128"/>
          </rPr>
          <t xml:space="preserve">該当する区分・細目がない場合は，「諸経費」の「その他」を選択してください。
なお，細目で「その他」を選択した場合は，補助対象経費とはなりませんので，必ず補助対象外経費として計上してください。
</t>
        </r>
      </text>
    </comment>
    <comment ref="Q11" authorId="0" shapeId="0">
      <text>
        <r>
          <rPr>
            <b/>
            <sz val="9"/>
            <color indexed="81"/>
            <rFont val="MS P ゴシック"/>
            <family val="3"/>
            <charset val="128"/>
          </rPr>
          <t xml:space="preserve">補助対象外経費の場合は，”○”を入力してください。
</t>
        </r>
      </text>
    </comment>
    <comment ref="R11" authorId="0" shapeId="0">
      <text>
        <r>
          <rPr>
            <b/>
            <sz val="9"/>
            <color indexed="81"/>
            <rFont val="MS P ゴシック"/>
            <family val="3"/>
            <charset val="128"/>
          </rPr>
          <t>補助対象外経費の場合は，”○”を入力してください。
なお，免税事業者又は簡易課税事業者の場合は様式１の確認欄をチェックください。
個別の経費毎に課税対象外経費を申告する必要はありません。</t>
        </r>
      </text>
    </comment>
  </commentList>
</comments>
</file>

<file path=xl/comments11.xml><?xml version="1.0" encoding="utf-8"?>
<comments xmlns="http://schemas.openxmlformats.org/spreadsheetml/2006/main">
  <authors>
    <author>m</author>
  </authors>
  <commentList>
    <comment ref="D11" authorId="0" shapeId="0">
      <text>
        <r>
          <rPr>
            <b/>
            <sz val="9"/>
            <color indexed="81"/>
            <rFont val="MS P ゴシック"/>
            <family val="3"/>
            <charset val="128"/>
          </rPr>
          <t xml:space="preserve">該当する区分・細目がない場合は，「諸経費」の「その他」を選択してください。
なお，細目で「その他」を選択した場合は，補助対象経費とはなりませんので，必ず補助対象外経費として計上してください。
</t>
        </r>
      </text>
    </comment>
    <comment ref="Q11" authorId="0" shapeId="0">
      <text>
        <r>
          <rPr>
            <b/>
            <sz val="9"/>
            <color indexed="81"/>
            <rFont val="MS P ゴシック"/>
            <family val="3"/>
            <charset val="128"/>
          </rPr>
          <t xml:space="preserve">補助対象外経費の場合は，”○”を入力してください。
</t>
        </r>
      </text>
    </comment>
    <comment ref="R11" authorId="0" shapeId="0">
      <text>
        <r>
          <rPr>
            <b/>
            <sz val="9"/>
            <color indexed="81"/>
            <rFont val="MS P ゴシック"/>
            <family val="3"/>
            <charset val="128"/>
          </rPr>
          <t>補助対象外経費の場合は，”○”を入力してください。
なお，免税事業者又は簡易課税事業者の場合は様式１の確認欄をチェックください。
個別の経費毎に課税対象外経費を申告する必要はありません。</t>
        </r>
      </text>
    </comment>
  </commentList>
</comments>
</file>

<file path=xl/comments12.xml><?xml version="1.0" encoding="utf-8"?>
<comments xmlns="http://schemas.openxmlformats.org/spreadsheetml/2006/main">
  <authors>
    <author>文部科学省</author>
    <author>m</author>
  </authors>
  <commentList>
    <comment ref="E3" authorId="0" shapeId="0">
      <text>
        <r>
          <rPr>
            <b/>
            <sz val="9"/>
            <color indexed="81"/>
            <rFont val="ＭＳ Ｐゴシック"/>
            <family val="3"/>
            <charset val="128"/>
          </rPr>
          <t>氏名は本名で記入してください。（芸名等がある場合は，括弧書きにて併記してください）</t>
        </r>
      </text>
    </comment>
    <comment ref="D10" authorId="0" shapeId="0">
      <text>
        <r>
          <rPr>
            <b/>
            <sz val="9"/>
            <color indexed="81"/>
            <rFont val="ＭＳ Ｐゴシック"/>
            <family val="3"/>
            <charset val="128"/>
          </rPr>
          <t>氏名は本名で記入してください。（芸名等がある場合は，括弧書きにて併記してください）</t>
        </r>
      </text>
    </comment>
    <comment ref="A26" authorId="0" shapeId="0">
      <text>
        <r>
          <rPr>
            <b/>
            <sz val="9"/>
            <color indexed="81"/>
            <rFont val="ＭＳ Ｐゴシック"/>
            <family val="3"/>
            <charset val="128"/>
          </rPr>
          <t>本事業を実施するに当たっての体制を，誰がどのような役割を担うのかなどが分かるように記載してください。</t>
        </r>
      </text>
    </comment>
    <comment ref="A51" authorId="1" shapeId="0">
      <text>
        <r>
          <rPr>
            <b/>
            <sz val="9"/>
            <color indexed="81"/>
            <rFont val="MS P ゴシック"/>
            <family val="3"/>
            <charset val="128"/>
          </rPr>
          <t>各区分にごとに貴団体を構成する人員数を記載してください。</t>
        </r>
        <r>
          <rPr>
            <sz val="9"/>
            <color indexed="81"/>
            <rFont val="MS P ゴシック"/>
            <family val="3"/>
            <charset val="128"/>
          </rPr>
          <t xml:space="preserve">
</t>
        </r>
      </text>
    </comment>
    <comment ref="A57" authorId="1" shapeId="0">
      <text>
        <r>
          <rPr>
            <b/>
            <sz val="9"/>
            <color indexed="81"/>
            <rFont val="MS P ゴシック"/>
            <family val="3"/>
            <charset val="128"/>
          </rPr>
          <t>過年度の財務状況を，項目ごとに記載してください。</t>
        </r>
        <r>
          <rPr>
            <sz val="9"/>
            <color indexed="81"/>
            <rFont val="MS P ゴシック"/>
            <family val="3"/>
            <charset val="128"/>
          </rPr>
          <t xml:space="preserve">
</t>
        </r>
      </text>
    </comment>
    <comment ref="A85" authorId="0" shapeId="0">
      <text>
        <r>
          <rPr>
            <b/>
            <sz val="9"/>
            <color indexed="81"/>
            <rFont val="ＭＳ Ｐゴシック"/>
            <family val="3"/>
            <charset val="128"/>
          </rPr>
          <t>団体運営の財政的基盤を確保するために，地方公共団体や民間団体等から恒常的に資金提供を受けるなど努力していること，ＡＩＲ事業を継続的に実施するために，地域社会等との連携協力をするなど工夫していることを詳細に記載してください。</t>
        </r>
      </text>
    </comment>
  </commentList>
</comments>
</file>

<file path=xl/comments2.xml><?xml version="1.0" encoding="utf-8"?>
<comments xmlns="http://schemas.openxmlformats.org/spreadsheetml/2006/main">
  <authors>
    <author>m</author>
    <author>文部科学省</author>
  </authors>
  <commentList>
    <comment ref="B8" authorId="0" shapeId="0">
      <text>
        <r>
          <rPr>
            <b/>
            <sz val="9"/>
            <color indexed="81"/>
            <rFont val="MS P ゴシック"/>
            <family val="3"/>
            <charset val="128"/>
          </rPr>
          <t>別紙１に過去の連携実績と今後の連携予定を記載してください。
なお，申請事業年度に交換プログラムを実施予定（構想含む）の連携団体については，「概要」欄にその内容を記載いただくとともに，相手団体と取り交わしている文書又は様式５（実施確認書）を添付してください。また，添付文書の提出が応募期限内に難しい場合は，その旨を記載してください。
2016年以前の実績については，別紙１以外の任意の様式で提出いただいても構いません。</t>
        </r>
      </text>
    </comment>
    <comment ref="B11" authorId="1" shapeId="0">
      <text>
        <r>
          <rPr>
            <b/>
            <sz val="9"/>
            <color indexed="81"/>
            <rFont val="ＭＳ Ｐゴシック"/>
            <family val="3"/>
            <charset val="128"/>
          </rPr>
          <t>中長期的な展望とともに，貴団体が実施するAIR事業全体の趣旨・目的を記載してください。
なお，記載に当たっては，本補助事業の事業採択に係る審査の視点（募集案内P22）を参考にしてください。</t>
        </r>
      </text>
    </comment>
    <comment ref="B14" authorId="1" shapeId="0">
      <text>
        <r>
          <rPr>
            <b/>
            <sz val="9"/>
            <color indexed="81"/>
            <rFont val="ＭＳ Ｐゴシック"/>
            <family val="3"/>
            <charset val="128"/>
          </rPr>
          <t xml:space="preserve">貴団体が実施するAIR事業全体の趣旨・目的を踏まえ，補助対象外事業を含めた事業の全体像と，補助事業として要望する必須・任意の各プログラムの位置付け，目的、ターゲットを記載してください。
なお，記載に当たってはベン図などにより図化していただいても構いません。
</t>
        </r>
      </text>
    </comment>
    <comment ref="B18" authorId="1" shapeId="0">
      <text>
        <r>
          <rPr>
            <b/>
            <sz val="9"/>
            <color indexed="81"/>
            <rFont val="ＭＳ Ｐゴシック"/>
            <family val="3"/>
            <charset val="128"/>
          </rPr>
          <t xml:space="preserve">事業の趣旨目的に即して、どのような効果を期待し、その効果を得るためにどのようなことを達成しようとするのかを記載してください。
なお、記載に当たっては、本補助事業の事業採択に係る審査の視点（募集案内P22）を参考にしてください。
</t>
        </r>
      </text>
    </comment>
  </commentList>
</comments>
</file>

<file path=xl/comments3.xml><?xml version="1.0" encoding="utf-8"?>
<comments xmlns="http://schemas.openxmlformats.org/spreadsheetml/2006/main">
  <authors>
    <author>文部科学省</author>
    <author>m</author>
  </authors>
  <commentList>
    <comment ref="B6" authorId="0" shapeId="0">
      <text>
        <r>
          <rPr>
            <b/>
            <sz val="9"/>
            <color indexed="81"/>
            <rFont val="ＭＳ Ｐゴシック"/>
            <family val="3"/>
            <charset val="128"/>
          </rPr>
          <t>補助事業の実施の趣旨・目的について，詳細に記載してください。</t>
        </r>
      </text>
    </comment>
    <comment ref="B8" authorId="0" shapeId="0">
      <text>
        <r>
          <rPr>
            <b/>
            <sz val="9"/>
            <color indexed="81"/>
            <rFont val="ＭＳ Ｐゴシック"/>
            <family val="3"/>
            <charset val="128"/>
          </rPr>
          <t>実施する補助事業の内容を詳細に記載してください。</t>
        </r>
      </text>
    </comment>
    <comment ref="B11" authorId="0" shapeId="0">
      <text>
        <r>
          <rPr>
            <b/>
            <sz val="9"/>
            <color indexed="81"/>
            <rFont val="ＭＳ Ｐゴシック"/>
            <family val="3"/>
            <charset val="128"/>
          </rPr>
          <t>プログラムの策定に中心的な役割を果たすプログラム／プロジェクト・ディレクター，コーディネーターの方の氏名を記載してください。あわせて，</t>
        </r>
        <r>
          <rPr>
            <b/>
            <u/>
            <sz val="9"/>
            <color indexed="81"/>
            <rFont val="ＭＳ Ｐゴシック"/>
            <family val="3"/>
            <charset val="128"/>
          </rPr>
          <t>略歴等を添付</t>
        </r>
        <r>
          <rPr>
            <b/>
            <sz val="9"/>
            <color indexed="81"/>
            <rFont val="ＭＳ Ｐゴシック"/>
            <family val="3"/>
            <charset val="128"/>
          </rPr>
          <t>してください。（任意様式）</t>
        </r>
      </text>
    </comment>
    <comment ref="D13" authorId="0" shapeId="0">
      <text>
        <r>
          <rPr>
            <b/>
            <sz val="9"/>
            <color indexed="81"/>
            <rFont val="ＭＳ Ｐゴシック"/>
            <family val="3"/>
            <charset val="128"/>
          </rPr>
          <t>事業の年度内における招へい予定者数を記載してください。</t>
        </r>
      </text>
    </comment>
    <comment ref="H13" authorId="0" shapeId="0">
      <text>
        <r>
          <rPr>
            <b/>
            <sz val="9"/>
            <color indexed="81"/>
            <rFont val="ＭＳ Ｐゴシック"/>
            <family val="3"/>
            <charset val="128"/>
          </rPr>
          <t>招へい予定者数のうち海外のＡＩＲ実施団体との交換プログラムとして招へいする場合は，その内数も記載してください。</t>
        </r>
      </text>
    </comment>
    <comment ref="D14" authorId="1" shapeId="0">
      <text>
        <r>
          <rPr>
            <b/>
            <sz val="9"/>
            <color indexed="81"/>
            <rFont val="MS P ゴシック"/>
            <family val="3"/>
            <charset val="128"/>
          </rPr>
          <t>別紙２－１に過去の招へい者の実績と今後の招へい予定を記載してください。
招へい予定については，現時点で記載できる範囲で構いませんが，招へい期間については必ず記載してください。（R3.6.１～７.31（61日間），秋頃（40～60日間）など）
なお，2018年以前の実績については，別紙２以外の任意の様式で提出いただいてもかまいません。</t>
        </r>
      </text>
    </comment>
    <comment ref="E15" authorId="0" shapeId="0">
      <text>
        <r>
          <rPr>
            <b/>
            <sz val="9"/>
            <color indexed="81"/>
            <rFont val="ＭＳ Ｐゴシック"/>
            <family val="3"/>
            <charset val="128"/>
          </rPr>
          <t>招へい者の選考を公募で行う場合は，「公募」にチェックしてください。また，連携団体や招へい者ごとに選考方法が違う場合は，予定している選考方法がわかるように別紙２-１の招へい者No.を記載してください。</t>
        </r>
      </text>
    </comment>
    <comment ref="F16" authorId="0" shapeId="0">
      <text>
        <r>
          <rPr>
            <b/>
            <sz val="9"/>
            <color indexed="81"/>
            <rFont val="ＭＳ Ｐゴシック"/>
            <family val="3"/>
            <charset val="128"/>
          </rPr>
          <t>公募を行わず招へい者を決定する場合は，どのような経緯により招へい者を決定するのか等，その経緯や選考方法等を記載してください。また，連携団体や招へい者ごとに選考方法が違う場合は，予定している選考方法がわかるように別紙２-１の招へい者No.を記載してください。</t>
        </r>
      </text>
    </comment>
    <comment ref="D19" authorId="0" shapeId="0">
      <text>
        <r>
          <rPr>
            <b/>
            <sz val="9"/>
            <color indexed="81"/>
            <rFont val="ＭＳ Ｐゴシック"/>
            <family val="3"/>
            <charset val="128"/>
          </rPr>
          <t>招へい者を募集するに当たり，どのような条件を付しているかについて，記載してください。
また，連携団体や招へい者ごとに応募条件が違う場合は別紙２-１の招へい者No.ごとの応募条件がわかるように記載してください。
なお，招へい者への支援において，創作活動費を実費精算ではなく，一式で支払おうとする場合は，応募条件に当該招へい者に課す活動内容（成果発表会での作品展示、ワークショップ等への参加，離日後のオンライン交流会への参加など）を必ず記載してください。</t>
        </r>
      </text>
    </comment>
    <comment ref="D20" authorId="0" shapeId="0">
      <text>
        <r>
          <rPr>
            <b/>
            <sz val="9"/>
            <color indexed="81"/>
            <rFont val="ＭＳ Ｐゴシック"/>
            <family val="3"/>
            <charset val="128"/>
          </rPr>
          <t>往復の航空運賃，作品制作に係る材料費，滞在費月額X万円など，招へい者に対して，どのような支援を行うのかについて記載してください。
また，連携団体や招へい者，プログラムごとに支援内容が違う場合は連携団体又は別紙２-１の招へい者No.ごとに支援内容がわかるように記載してください。
なお，海外のＡＩＲ実施団体との交換プログラムによる招へいの場合は，相手団体が負担する経費も記載してください。
例）
【①②交換プログラム】
（派遣元負担分）
１）　渡航費
２）　作品発表等に係る人的支援
（派遣先負担分）【当団体】
１）　国内交通費
２）　滞在場所及び活動場所
３）　創作活動費（調査費用，材料費など最大１５万円／人（組））
４）　滞在制作サポート（作品制作に係る関係機関との調整，通訳翻訳，制作協力者の手配など）
【③連携プログラム、④公募プログラム】
１）　渡航費
２）　国内交通費
３）　滞在場所及び活動場所
４）　創作活動費（調査費用，材料費など最大１５万円／人（組））
５）　滞在制作サポート（作品制作に係る関係機関との調整，通訳翻訳，制作協力者の手配など）</t>
        </r>
      </text>
    </comment>
    <comment ref="D21" authorId="0" shapeId="0">
      <text>
        <r>
          <rPr>
            <b/>
            <sz val="9"/>
            <color indexed="81"/>
            <rFont val="ＭＳ Ｐゴシック"/>
            <family val="3"/>
            <charset val="128"/>
          </rPr>
          <t>招へい期間終了後の活動に関する情報把握をどのように行うか，どのようにコンタクトを取るか，また，終了後の活動に関してどのようなサポートを行うかなどについて記載してください。
また，連携団体や招へい者ごとにフォローアップの方法が違う場合は連携団体やプログラム，別紙２－２の招へい者No.ごとにフォローアップの方法がわかるように記載してください。</t>
        </r>
      </text>
    </comment>
    <comment ref="D23" authorId="0" shapeId="0">
      <text>
        <r>
          <rPr>
            <b/>
            <sz val="9"/>
            <color indexed="81"/>
            <rFont val="ＭＳ Ｐゴシック"/>
            <family val="3"/>
            <charset val="128"/>
          </rPr>
          <t>事業の年度内における滞在予定者数を記載してください。ただし，必須プログラム（ⅰ）で招へいする外国人芸術家の招へい者数（合計）以下としてください。</t>
        </r>
      </text>
    </comment>
    <comment ref="D24" authorId="1" shapeId="0">
      <text>
        <r>
          <rPr>
            <b/>
            <sz val="9"/>
            <color indexed="81"/>
            <rFont val="MS P ゴシック"/>
            <family val="3"/>
            <charset val="128"/>
          </rPr>
          <t xml:space="preserve">別紙２－２に過去の滞在者の実績と今後の滞在予定を記載してください。
滞在予定については，現時点で記載できる範囲で構いませんが，滞在期間については必ず記載してください。（R3.6.１～７.31（61日間），別紙2－1の招へい№4と同時期（40～60日間）など）
なお，2018年以前の実績については，別紙２－２以外の任意の様式で提出いただいても構いません。
</t>
        </r>
      </text>
    </comment>
    <comment ref="E25" authorId="0" shapeId="0">
      <text>
        <r>
          <rPr>
            <b/>
            <sz val="9"/>
            <color indexed="81"/>
            <rFont val="ＭＳ Ｐゴシック"/>
            <family val="3"/>
            <charset val="128"/>
          </rPr>
          <t>滞在者の選考を公募で行う場合は，「公募」にチェックしてください。
また，滞在者ごとに選考方法が違う場合は，採用した選考方法がわかるように別紙２－２の滞在者No.を記載してください。</t>
        </r>
      </text>
    </comment>
    <comment ref="F26" authorId="0" shapeId="0">
      <text>
        <r>
          <rPr>
            <b/>
            <sz val="9"/>
            <color indexed="81"/>
            <rFont val="ＭＳ Ｐゴシック"/>
            <family val="3"/>
            <charset val="128"/>
          </rPr>
          <t>公募を行わず滞在者を決定する場合は，どのような経緯により滞在者を決定するのか等，その経緯や選考方法等を記載してください。
また，滞在者ごとに選考方法が違う場合は，採用した選考方法がわかるように別紙２－２の滞在者No.を記載してください。</t>
        </r>
      </text>
    </comment>
    <comment ref="D29" authorId="0" shapeId="0">
      <text>
        <r>
          <rPr>
            <b/>
            <sz val="9"/>
            <color indexed="81"/>
            <rFont val="ＭＳ Ｐゴシック"/>
            <family val="3"/>
            <charset val="128"/>
          </rPr>
          <t>滞在者を募集するに当たり，どのような条件を付しているかについて，記載してください。
また，滞在者ごとに応募条件が違う場合は別紙２－２の滞在者No.ごとの応募条件がわかるように記載してください。</t>
        </r>
      </text>
    </comment>
    <comment ref="D30" authorId="0" shapeId="0">
      <text>
        <r>
          <rPr>
            <b/>
            <sz val="9"/>
            <color indexed="81"/>
            <rFont val="ＭＳ Ｐゴシック"/>
            <family val="3"/>
            <charset val="128"/>
          </rPr>
          <t>国内交通費，作品制作に係る材料費，滞在費月額X万円など，滞在者に対して，どのような支援を行うのかについて記載してください。
また，滞在者ごとに支援内容が違う場合は，別紙２－２の滞在者No.ごとに支援内容がわかるように記載してください。</t>
        </r>
      </text>
    </comment>
    <comment ref="D31" authorId="0" shapeId="0">
      <text>
        <r>
          <rPr>
            <b/>
            <sz val="9"/>
            <color indexed="81"/>
            <rFont val="ＭＳ Ｐゴシック"/>
            <family val="3"/>
            <charset val="128"/>
          </rPr>
          <t>滞在期間終了後の活動に関する情報把握を，どのように行うか，どのようにコンタクトを取るか，また，終了後の活動に関してどのようなサポート（資金援助など）を行うかなどについて記載してください。</t>
        </r>
      </text>
    </comment>
    <comment ref="B38" authorId="0" shapeId="0">
      <text>
        <r>
          <rPr>
            <b/>
            <sz val="9"/>
            <color indexed="81"/>
            <rFont val="ＭＳ Ｐゴシック"/>
            <family val="3"/>
            <charset val="128"/>
          </rPr>
          <t>事業の実施の趣旨・目的が，「専門人材育成」「情報共有機会」か，該当する項目にチェックしてください。
事業の実施の趣旨・目的について，詳細に記載してください。特に複数の関係団体が連携して共同で実施した必要性（課題を含む）について明確に記載してください。</t>
        </r>
      </text>
    </comment>
    <comment ref="B40" authorId="1" shapeId="0">
      <text>
        <r>
          <rPr>
            <b/>
            <sz val="9"/>
            <color indexed="81"/>
            <rFont val="MS P ゴシック"/>
            <family val="3"/>
            <charset val="128"/>
          </rPr>
          <t>本プログラムを通じて，貴団体が支援・助言を行う団体等について，別紙１に記載してください。また，本プログラムによる連携団体は，当該連携団体の設立年度を記載してください。</t>
        </r>
      </text>
    </comment>
    <comment ref="B42" authorId="0" shapeId="0">
      <text>
        <r>
          <rPr>
            <b/>
            <sz val="9"/>
            <color indexed="81"/>
            <rFont val="ＭＳ Ｐゴシック"/>
            <family val="3"/>
            <charset val="128"/>
          </rPr>
          <t>実施する事業全体の内容を詳細に記載してください。
特にイベント等を実施する場合は，各団体が担った役割分担，形態（会議，セミナー，ワークショップ，シンポジウムなど），期間・日数（回数），実施場所，参加対象者，議題の内容など，具体的な実施内容がわかるように記載してください。</t>
        </r>
      </text>
    </comment>
    <comment ref="B46" authorId="1" shapeId="0">
      <text>
        <r>
          <rPr>
            <b/>
            <sz val="9"/>
            <color indexed="81"/>
            <rFont val="MS P ゴシック"/>
            <family val="3"/>
            <charset val="128"/>
          </rPr>
          <t>ウェブサイトによる情報発信をはじめ，AIR事業の活動や成果について，広く発信し，AIR事業への理解や関心を高めていくために実施することを記載してください。</t>
        </r>
        <r>
          <rPr>
            <sz val="9"/>
            <color indexed="81"/>
            <rFont val="MS P ゴシック"/>
            <family val="3"/>
            <charset val="128"/>
          </rPr>
          <t xml:space="preserve">
</t>
        </r>
      </text>
    </comment>
    <comment ref="B49" authorId="0" shapeId="0">
      <text>
        <r>
          <rPr>
            <b/>
            <sz val="9"/>
            <color indexed="81"/>
            <rFont val="ＭＳ Ｐゴシック"/>
            <family val="3"/>
            <charset val="128"/>
          </rPr>
          <t xml:space="preserve">必須プログラムの実施において，どのような効果を期待し，その効果を得るためにどのようなことを達成しようとするのかを記載してください。
なお，記載に当たっては、本補助事業の事業採択に係る審査の視点（募集案内P22）を参考にしてください。
</t>
        </r>
      </text>
    </comment>
    <comment ref="B54" authorId="0" shapeId="0">
      <text>
        <r>
          <rPr>
            <b/>
            <sz val="9"/>
            <color indexed="81"/>
            <rFont val="ＭＳ Ｐゴシック"/>
            <family val="3"/>
            <charset val="128"/>
          </rPr>
          <t>要望書に記載するプログラムごとに，当初計画どおり事業が実施できないこととなった場合の対応について，事業中止や実施時期，手法の変更などの考え方，変更する場合の事業イメージを記載してください。</t>
        </r>
      </text>
    </comment>
  </commentList>
</comments>
</file>

<file path=xl/comments4.xml><?xml version="1.0" encoding="utf-8"?>
<comments xmlns="http://schemas.openxmlformats.org/spreadsheetml/2006/main">
  <authors>
    <author>文部科学省</author>
    <author>m</author>
  </authors>
  <commentList>
    <comment ref="B11" authorId="0" shapeId="0">
      <text>
        <r>
          <rPr>
            <b/>
            <sz val="9"/>
            <color indexed="81"/>
            <rFont val="ＭＳ Ｐゴシック"/>
            <family val="3"/>
            <charset val="128"/>
          </rPr>
          <t>本プログラムで実施する事業内容を詳細に記載してください。
特に，外国人研究者・学芸員と国内の芸術家や研究者・学芸員等との交流内容については，必ず記載してください。</t>
        </r>
      </text>
    </comment>
    <comment ref="D14" authorId="1" shapeId="0">
      <text>
        <r>
          <rPr>
            <b/>
            <sz val="9"/>
            <color indexed="81"/>
            <rFont val="MS P ゴシック"/>
            <family val="3"/>
            <charset val="128"/>
          </rPr>
          <t>招へい者数は必須プログラム（ⅰ）の外国人芸術家の招へい者数</t>
        </r>
        <r>
          <rPr>
            <b/>
            <u/>
            <sz val="9"/>
            <color indexed="81"/>
            <rFont val="MS P ゴシック"/>
            <family val="3"/>
            <charset val="128"/>
          </rPr>
          <t>未満</t>
        </r>
        <r>
          <rPr>
            <b/>
            <sz val="9"/>
            <color indexed="81"/>
            <rFont val="MS P ゴシック"/>
            <family val="3"/>
            <charset val="128"/>
          </rPr>
          <t>としてください。</t>
        </r>
      </text>
    </comment>
    <comment ref="E16" authorId="0" shapeId="0">
      <text>
        <r>
          <rPr>
            <b/>
            <sz val="9"/>
            <color indexed="81"/>
            <rFont val="ＭＳ Ｐゴシック"/>
            <family val="3"/>
            <charset val="128"/>
          </rPr>
          <t>招へい者の選考を公募で行う場合は，「公募」にチェックしてください。また，連携団体や招へい者ごとに選考方法が違う場合は，予定している選考方法がわかるように別紙２－１の招へい者No.を記載してください。</t>
        </r>
      </text>
    </comment>
    <comment ref="F17" authorId="0" shapeId="0">
      <text>
        <r>
          <rPr>
            <b/>
            <sz val="9"/>
            <color indexed="81"/>
            <rFont val="ＭＳ Ｐゴシック"/>
            <family val="3"/>
            <charset val="128"/>
          </rPr>
          <t>公募を行わず招へい者を決定する場合は，どのような経緯により招へい者を決定するのか等，その経緯や選考方法等を記載してください。また，連携団体や招へい者ごとに選考方法が違う場合は，予定している選考方法がわかるように別紙２－１の招へい者No.を記載してください。</t>
        </r>
      </text>
    </comment>
    <comment ref="D20" authorId="0" shapeId="0">
      <text>
        <r>
          <rPr>
            <b/>
            <sz val="9"/>
            <color indexed="81"/>
            <rFont val="ＭＳ Ｐゴシック"/>
            <family val="3"/>
            <charset val="128"/>
          </rPr>
          <t>招へい者を募集するに当たり，どのような条件を付しているかについて，記載してください。
また，連携団体や招へい者ごとに応募条件が違う場合は別紙２－１の招へい者No.ごとの応募条件がわかるように記載してください。</t>
        </r>
      </text>
    </comment>
    <comment ref="D21" authorId="0" shapeId="0">
      <text>
        <r>
          <rPr>
            <b/>
            <sz val="9"/>
            <color indexed="81"/>
            <rFont val="ＭＳ Ｐゴシック"/>
            <family val="3"/>
            <charset val="128"/>
          </rPr>
          <t xml:space="preserve">往復の航空運賃，作品制作に係る材料費，滞在費月額X万円など，招へい者に対して，どのような支援を行うのかについて記載してください。
また，連携団体や招へい者，プログラムごとに支援内容が違う場合は連携団体又は別紙２－１の招へい者No.ごとに支援内容がわかるように記載してください。
</t>
        </r>
        <r>
          <rPr>
            <b/>
            <u/>
            <sz val="9"/>
            <color indexed="81"/>
            <rFont val="ＭＳ Ｐゴシック"/>
            <family val="3"/>
            <charset val="128"/>
          </rPr>
          <t>なお，海外のＡＩＲ実施団体との交換プログラムによる招へいの場合は，相手団体が負担する経費も記載してください。</t>
        </r>
      </text>
    </comment>
    <comment ref="D22" authorId="0" shapeId="0">
      <text>
        <r>
          <rPr>
            <b/>
            <sz val="9"/>
            <color indexed="81"/>
            <rFont val="ＭＳ Ｐゴシック"/>
            <family val="3"/>
            <charset val="128"/>
          </rPr>
          <t>招へい期間終了後の活動に関する情報把握をどのように行うか，どのようにコンタクトを取るか，また，終了後の活動に関してどのようなサポートを行うかなどについて記載してください。
また，連携団体や招へい者ごとにフォローアップの方法が違う場合は連携団体やプログラム，別紙２－１の招へい者No.ごとにフォローアップの方法がわかるように記載してください。</t>
        </r>
      </text>
    </comment>
    <comment ref="B24" authorId="1" shapeId="0">
      <text>
        <r>
          <rPr>
            <b/>
            <sz val="9"/>
            <color indexed="81"/>
            <rFont val="MS P ゴシック"/>
            <family val="3"/>
            <charset val="128"/>
          </rPr>
          <t>事業全体の趣旨・目的を踏まえ，任意プログラム（ア）の実施において，どのような効果を期待し，その効果を得るためにどのようなことを達成しようとするのかを記載してください。
なお，記載に当たっては，本補助事業の事業採択に係る審査の視点（募集案内P22）を参考にしてください。</t>
        </r>
      </text>
    </comment>
    <comment ref="B29" authorId="0" shapeId="0">
      <text>
        <r>
          <rPr>
            <b/>
            <sz val="9"/>
            <color indexed="81"/>
            <rFont val="ＭＳ Ｐゴシック"/>
            <family val="3"/>
            <charset val="128"/>
          </rPr>
          <t>本プログラムで実施する事業内容を詳細に記載してください。
特に日本人芸術家,日本人研究者・学芸員を派遣して行われる滞在創作活動等の具体的な内容について記載してください。</t>
        </r>
      </text>
    </comment>
    <comment ref="D30" authorId="0" shapeId="0">
      <text>
        <r>
          <rPr>
            <b/>
            <sz val="9"/>
            <color indexed="81"/>
            <rFont val="ＭＳ Ｐゴシック"/>
            <family val="3"/>
            <charset val="128"/>
          </rPr>
          <t xml:space="preserve">必須プログラム及び任意プログラム「（ア）外国人研究者・学芸員を招へいして行う滞在型の研究・調査活動支援」で，海外のＡＩＲ実施団体との交換プログラムとして招へいする外国人芸術家，外国人研究者・学芸員の人数以下としてください。
</t>
        </r>
      </text>
    </comment>
    <comment ref="E32" authorId="0" shapeId="0">
      <text>
        <r>
          <rPr>
            <b/>
            <sz val="9"/>
            <color indexed="81"/>
            <rFont val="ＭＳ Ｐゴシック"/>
            <family val="3"/>
            <charset val="128"/>
          </rPr>
          <t>派遣者の選考を公募で行う場合は、「公募」にチェックしてください。また，連携団体や派遣者ごとに選考方法が違う場合は，予定している選考方法がわかるように別紙２－３の派遣者No.を記載してください。</t>
        </r>
      </text>
    </comment>
    <comment ref="F33" authorId="0" shapeId="0">
      <text>
        <r>
          <rPr>
            <b/>
            <sz val="9"/>
            <color indexed="81"/>
            <rFont val="ＭＳ Ｐゴシック"/>
            <family val="3"/>
            <charset val="128"/>
          </rPr>
          <t>公募を行わず派遣者を決定する場合は，どのような経緯により派遣者を決定するのか等，その経緯や選考方法等を記載してください。また，連携団体や派遣者ごとに選考方法が違う場合は，予定している選考方法がわかるように別紙２－３の派遣者No.を記載してください。</t>
        </r>
      </text>
    </comment>
    <comment ref="D36" authorId="0" shapeId="0">
      <text>
        <r>
          <rPr>
            <b/>
            <sz val="9"/>
            <color indexed="81"/>
            <rFont val="ＭＳ Ｐゴシック"/>
            <family val="3"/>
            <charset val="128"/>
          </rPr>
          <t>派遣者を募集するに当たり、どのような条件を付しているかについて、記載してください。
また、連携団体や派遣者ごとに応募条件が違う場合は別紙２－３の派遣者No.ごとの応募条件がわかるように記載してください。</t>
        </r>
      </text>
    </comment>
    <comment ref="D37" authorId="0" shapeId="0">
      <text>
        <r>
          <rPr>
            <b/>
            <sz val="9"/>
            <color indexed="81"/>
            <rFont val="ＭＳ Ｐゴシック"/>
            <family val="3"/>
            <charset val="128"/>
          </rPr>
          <t xml:space="preserve">往復の航空運賃，作品制作に係る材料費，滞在費月額X万円など，派遣者に対して，どのような支援を行うのかについて記載してください。
また，連携団体や派遣者，プログラムごとに支援内容が違う場合は連携団体又は別紙２－３の派遣者No.ごとに支援内容がわかるように記載してください。
</t>
        </r>
        <r>
          <rPr>
            <b/>
            <u/>
            <sz val="9"/>
            <color indexed="81"/>
            <rFont val="ＭＳ Ｐゴシック"/>
            <family val="3"/>
            <charset val="128"/>
          </rPr>
          <t>なお，海外のＡＩＲ実施団体との交換プログラムによる派遣の場合は，相手団体が負担する経費も記載してください。</t>
        </r>
      </text>
    </comment>
    <comment ref="D38" authorId="0" shapeId="0">
      <text>
        <r>
          <rPr>
            <b/>
            <sz val="9"/>
            <color indexed="81"/>
            <rFont val="ＭＳ Ｐゴシック"/>
            <family val="3"/>
            <charset val="128"/>
          </rPr>
          <t>派遣期間終了後の活動に関する情報把握をどのように行うか，どのようにコンタクトを取るか，また，終了後の活動に関してどのようなサポートを行うかなどについて記載してください。
また，連携団体や派遣者ごとにフォローアップの方法が違う場合は連携団体やプログラム，別紙２－３の招へい者No.ごとにフォローアップの方法がわかるように記載してください。</t>
        </r>
      </text>
    </comment>
    <comment ref="B40" authorId="0" shapeId="0">
      <text>
        <r>
          <rPr>
            <b/>
            <sz val="9"/>
            <color indexed="81"/>
            <rFont val="ＭＳ Ｐゴシック"/>
            <family val="3"/>
            <charset val="128"/>
          </rPr>
          <t>事業全体の趣旨・目的を踏まえ，任意プログラム（イ）の実施において，どのような効果を期待し，その効果を得るためにどのようなことを達成しようとするのかを記載してください。
なお，記載に当たっては，本補助事業の事業採択に係る審査の視点（募集案内P22）を参考にしてください。</t>
        </r>
      </text>
    </comment>
    <comment ref="B45" authorId="0" shapeId="0">
      <text>
        <r>
          <rPr>
            <b/>
            <sz val="9"/>
            <color indexed="81"/>
            <rFont val="ＭＳ Ｐゴシック"/>
            <family val="3"/>
            <charset val="128"/>
          </rPr>
          <t>事業の実施の趣旨・目的について，詳細に記載してください。</t>
        </r>
      </text>
    </comment>
    <comment ref="B47" authorId="0" shapeId="0">
      <text>
        <r>
          <rPr>
            <b/>
            <sz val="9"/>
            <color indexed="81"/>
            <rFont val="ＭＳ Ｐゴシック"/>
            <family val="3"/>
            <charset val="128"/>
          </rPr>
          <t>実施する事業内容を詳細に記載してください。実施目的（滞在制作作品発表など），形態（展示会，演奏会，講演会，セミナー，ワークショップ，シンポジウム，制作過程の公開など），期間・日数（回数），会場名・規模，参加対象者（一般参加者にも公開されることが必要），参加（入場）見込み数，議題の内容など，具体的な事業内容がわかるよう記載してください。</t>
        </r>
      </text>
    </comment>
    <comment ref="B49" authorId="0" shapeId="0">
      <text>
        <r>
          <rPr>
            <b/>
            <sz val="9"/>
            <color indexed="81"/>
            <rFont val="ＭＳ Ｐゴシック"/>
            <family val="3"/>
            <charset val="128"/>
          </rPr>
          <t>事業全体の趣旨・目的を踏まえ，任意プログラム（ウ）の実施において，どのような効果を期待し，その効果を得るためにどのようなことを達成しようとするのかを記載してください。
なお，記載に当たっては，本補助事業の事業採択に係る審査の視点（募集案内P22）を参考にしてください。</t>
        </r>
      </text>
    </comment>
    <comment ref="B52" authorId="1" shapeId="0">
      <text>
        <r>
          <rPr>
            <b/>
            <sz val="9"/>
            <color indexed="81"/>
            <rFont val="MS P ゴシック"/>
            <family val="3"/>
            <charset val="128"/>
          </rPr>
          <t>（参考）拠点的事業支援を選択した場合，対象外となるため，記載項目がグレイアウトします。</t>
        </r>
      </text>
    </comment>
    <comment ref="B55" authorId="0" shapeId="0">
      <text>
        <r>
          <rPr>
            <b/>
            <sz val="9"/>
            <color indexed="81"/>
            <rFont val="ＭＳ Ｐゴシック"/>
            <family val="3"/>
            <charset val="128"/>
          </rPr>
          <t>事業の実施の趣旨・目的が，「AIR活動の運営に携わる専門人材の育成」「運営ノウハウ等の情報提供」か，該当する項目にチェックしてください。
事業の実施の趣旨・目的について，詳細に記載してください。特に複数の関係団体が連携して共同で実施する必要性（課題を含む）について明確に記載してください。</t>
        </r>
      </text>
    </comment>
    <comment ref="B57" authorId="0" shapeId="0">
      <text>
        <r>
          <rPr>
            <b/>
            <sz val="9"/>
            <color indexed="81"/>
            <rFont val="ＭＳ Ｐゴシック"/>
            <family val="3"/>
            <charset val="128"/>
          </rPr>
          <t>実施する事業の内容を詳細に記載してください。特にイベント等を実施する場合は，各団体が担う役割分担，形態（会議，セミナー，ワークショップ，シンポジウムなど），期間・日数（回数），実施場所，参加対象者，議題の内容など，具体的な実施内容がわかるように記載してください。</t>
        </r>
      </text>
    </comment>
    <comment ref="B59" authorId="0" shapeId="0">
      <text>
        <r>
          <rPr>
            <b/>
            <sz val="9"/>
            <color indexed="81"/>
            <rFont val="ＭＳ Ｐゴシック"/>
            <family val="3"/>
            <charset val="128"/>
          </rPr>
          <t>事業全体の趣旨・目的を踏まえ，任意プログラム（エ）の実施において，どのような効果を期待し，その効果を得るためにどのようなことを達成しようとするのかを記載してください。
なお，記載に当たっては，本補助事業の事業採択に係る審査の視点（募集案内P22）を参考にしてください。</t>
        </r>
      </text>
    </comment>
  </commentList>
</comments>
</file>

<file path=xl/comments5.xml><?xml version="1.0" encoding="utf-8"?>
<comments xmlns="http://schemas.openxmlformats.org/spreadsheetml/2006/main">
  <authors>
    <author>m</author>
  </authors>
  <commentList>
    <comment ref="B5" authorId="0" shapeId="0">
      <text>
        <r>
          <rPr>
            <b/>
            <sz val="9"/>
            <color indexed="81"/>
            <rFont val="MS P ゴシック"/>
            <family val="3"/>
            <charset val="128"/>
          </rPr>
          <t>（支出）の「支出の「総額（A3＋B）」」から（収入）の「小計（ロ）」及び「文化庁から交付を受けようとする補助金の額（ハ）」を除いた額について記載してください。</t>
        </r>
      </text>
    </comment>
    <comment ref="B6" authorId="0" shapeId="0">
      <text>
        <r>
          <rPr>
            <b/>
            <sz val="9"/>
            <color indexed="81"/>
            <rFont val="MS P ゴシック"/>
            <family val="3"/>
            <charset val="128"/>
          </rPr>
          <t>[補助金・助成金][寄附金・協賛金][広告料][その他収入] を記載してください。分類できない収入がある場合は[その他収入]として，収入内容とその額を記載してください。
また，事業を有料で実施する場合の入場料収入や参加費やプログラム・図録等の売上げなどの収入の見込みは「その他収入」として記載してください。</t>
        </r>
      </text>
    </comment>
    <comment ref="C6" authorId="0" shapeId="0">
      <text>
        <r>
          <rPr>
            <b/>
            <sz val="9"/>
            <color indexed="81"/>
            <rFont val="MS P ゴシック"/>
            <family val="3"/>
            <charset val="128"/>
          </rPr>
          <t xml:space="preserve">記載欄が足りない場合は，非表示の行を再表示してください。（行の追加は不可）
</t>
        </r>
      </text>
    </comment>
    <comment ref="C13" authorId="0" shapeId="0">
      <text>
        <r>
          <rPr>
            <b/>
            <sz val="9"/>
            <color indexed="81"/>
            <rFont val="MS P ゴシック"/>
            <family val="3"/>
            <charset val="128"/>
          </rPr>
          <t>記載欄が足りない場合は，非表示の行を再表示してください。（行の追加は不可）</t>
        </r>
      </text>
    </comment>
    <comment ref="C19" authorId="0" shapeId="0">
      <text>
        <r>
          <rPr>
            <b/>
            <sz val="9"/>
            <color indexed="81"/>
            <rFont val="MS P ゴシック"/>
            <family val="3"/>
            <charset val="128"/>
          </rPr>
          <t>記載欄が足りない場合は，非表示の行を再表示してください。（行の追加は不可）</t>
        </r>
      </text>
    </comment>
    <comment ref="C23" authorId="0" shapeId="0">
      <text>
        <r>
          <rPr>
            <b/>
            <sz val="9"/>
            <color indexed="81"/>
            <rFont val="MS P ゴシック"/>
            <family val="3"/>
            <charset val="128"/>
          </rPr>
          <t>記載欄が足りない場合は，非表示の行を再表示してください。（行の追加は不可）</t>
        </r>
      </text>
    </comment>
    <comment ref="E28" authorId="0" shapeId="0">
      <text>
        <r>
          <rPr>
            <b/>
            <sz val="9"/>
            <color indexed="81"/>
            <rFont val="MS P ゴシック"/>
            <family val="3"/>
            <charset val="128"/>
          </rPr>
          <t>「拠点的事業支援」の補助金額は７００万円を上限，「小規模等事業支援」の補助金額は３００万円を上限としますので，それを超えない範囲で事業を実施する際に必要となる補助金の交付要望額を記載してください。</t>
        </r>
      </text>
    </comment>
  </commentList>
</comments>
</file>

<file path=xl/comments6.xml><?xml version="1.0" encoding="utf-8"?>
<comments xmlns="http://schemas.openxmlformats.org/spreadsheetml/2006/main">
  <authors>
    <author>m</author>
  </authors>
  <commentList>
    <comment ref="D11" authorId="0" shapeId="0">
      <text>
        <r>
          <rPr>
            <b/>
            <sz val="9"/>
            <color indexed="81"/>
            <rFont val="MS P ゴシック"/>
            <family val="3"/>
            <charset val="128"/>
          </rPr>
          <t xml:space="preserve">該当する区分・細目がない場合は，「諸経費」の「その他」を選択してください。
なお，細目で「その他」を選択した場合は，補助対象経費とはなりませんので，必ず補助対象外経費として計上してください。
</t>
        </r>
      </text>
    </comment>
    <comment ref="Q11" authorId="0" shapeId="0">
      <text>
        <r>
          <rPr>
            <b/>
            <sz val="9"/>
            <color indexed="81"/>
            <rFont val="MS P ゴシック"/>
            <family val="3"/>
            <charset val="128"/>
          </rPr>
          <t xml:space="preserve">補助対象外経費の場合は，”○”を入力してください。
</t>
        </r>
      </text>
    </comment>
    <comment ref="R11" authorId="0" shapeId="0">
      <text>
        <r>
          <rPr>
            <b/>
            <sz val="9"/>
            <color indexed="81"/>
            <rFont val="MS P ゴシック"/>
            <family val="3"/>
            <charset val="128"/>
          </rPr>
          <t>課税対象外経費の場合は，”○”を入力してください。
なお，免税事業者又は簡易課税事業者の場合は様式１の確認欄をチェックください。
個別の経費毎に課税対象外経費を申告する必要はありません。</t>
        </r>
      </text>
    </comment>
  </commentList>
</comments>
</file>

<file path=xl/comments7.xml><?xml version="1.0" encoding="utf-8"?>
<comments xmlns="http://schemas.openxmlformats.org/spreadsheetml/2006/main">
  <authors>
    <author>m</author>
  </authors>
  <commentList>
    <comment ref="D11" authorId="0" shapeId="0">
      <text>
        <r>
          <rPr>
            <b/>
            <sz val="9"/>
            <color indexed="81"/>
            <rFont val="MS P ゴシック"/>
            <family val="3"/>
            <charset val="128"/>
          </rPr>
          <t xml:space="preserve">該当する区分・細目がない場合は，「諸経費」の「その他」を選択してください。
なお，細目で「その他」を選択した場合は，補助対象経費とはなりませんので，必ず補助対象外経費として計上してください。
</t>
        </r>
      </text>
    </comment>
    <comment ref="Q11" authorId="0" shapeId="0">
      <text>
        <r>
          <rPr>
            <b/>
            <sz val="9"/>
            <color indexed="81"/>
            <rFont val="MS P ゴシック"/>
            <family val="3"/>
            <charset val="128"/>
          </rPr>
          <t xml:space="preserve">補助対象外経費の場合は，”○”を入力してください。
</t>
        </r>
      </text>
    </comment>
    <comment ref="R11" authorId="0" shapeId="0">
      <text>
        <r>
          <rPr>
            <b/>
            <sz val="9"/>
            <color indexed="81"/>
            <rFont val="MS P ゴシック"/>
            <family val="3"/>
            <charset val="128"/>
          </rPr>
          <t>補助対象外経費の場合は，”○”を入力してください。
なお，免税事業者又は簡易課税事業者の場合は様式１の確認欄をチェックください。
個別の経費毎に課税対象外経費を申告する必要はありません。</t>
        </r>
      </text>
    </comment>
  </commentList>
</comments>
</file>

<file path=xl/comments8.xml><?xml version="1.0" encoding="utf-8"?>
<comments xmlns="http://schemas.openxmlformats.org/spreadsheetml/2006/main">
  <authors>
    <author>m</author>
  </authors>
  <commentList>
    <comment ref="D11" authorId="0" shapeId="0">
      <text>
        <r>
          <rPr>
            <b/>
            <sz val="9"/>
            <color indexed="81"/>
            <rFont val="MS P ゴシック"/>
            <family val="3"/>
            <charset val="128"/>
          </rPr>
          <t xml:space="preserve">該当する区分・細目がない場合は，「諸経費」の「その他」を選択してください。
なお，細目で「その他」を選択した場合は，補助対象経費とはなりませんので，必ず補助対象外経費として計上してください。
</t>
        </r>
      </text>
    </comment>
    <comment ref="Q11" authorId="0" shapeId="0">
      <text>
        <r>
          <rPr>
            <b/>
            <sz val="9"/>
            <color indexed="81"/>
            <rFont val="MS P ゴシック"/>
            <family val="3"/>
            <charset val="128"/>
          </rPr>
          <t xml:space="preserve">補助対象外経費の場合は，”○”を入力してください。
</t>
        </r>
      </text>
    </comment>
    <comment ref="R11" authorId="0" shapeId="0">
      <text>
        <r>
          <rPr>
            <b/>
            <sz val="9"/>
            <color indexed="81"/>
            <rFont val="MS P ゴシック"/>
            <family val="3"/>
            <charset val="128"/>
          </rPr>
          <t>補助対象外経費の場合は，”○”を入力してください。
なお，免税事業者又は簡易課税事業者の場合は様式１の確認欄をチェックください。
個別の経費毎に課税対象外経費を申告する必要はありません。</t>
        </r>
      </text>
    </comment>
  </commentList>
</comments>
</file>

<file path=xl/comments9.xml><?xml version="1.0" encoding="utf-8"?>
<comments xmlns="http://schemas.openxmlformats.org/spreadsheetml/2006/main">
  <authors>
    <author>m</author>
  </authors>
  <commentList>
    <comment ref="D11" authorId="0" shapeId="0">
      <text>
        <r>
          <rPr>
            <b/>
            <sz val="9"/>
            <color indexed="81"/>
            <rFont val="MS P ゴシック"/>
            <family val="3"/>
            <charset val="128"/>
          </rPr>
          <t xml:space="preserve">該当する区分・細目がない場合は，「諸経費」の「その他」を選択してください。
なお，細目で「その他」を選択した場合は，補助対象経費とはなりませんので，必ず補助対象外経費として計上してください。
</t>
        </r>
      </text>
    </comment>
    <comment ref="Q11" authorId="0" shapeId="0">
      <text>
        <r>
          <rPr>
            <b/>
            <sz val="9"/>
            <color indexed="81"/>
            <rFont val="MS P ゴシック"/>
            <family val="3"/>
            <charset val="128"/>
          </rPr>
          <t xml:space="preserve">補助対象外経費の場合は，”○”を入力してください。
</t>
        </r>
      </text>
    </comment>
    <comment ref="R11" authorId="0" shapeId="0">
      <text>
        <r>
          <rPr>
            <b/>
            <sz val="9"/>
            <color indexed="81"/>
            <rFont val="MS P ゴシック"/>
            <family val="3"/>
            <charset val="128"/>
          </rPr>
          <t>補助対象外経費の場合は，”○”を入力してください。
なお，免税事業者又は簡易課税事業者の場合は様式１の確認欄をチェックください。
個別の経費毎に課税対象外経費を申告する必要はありません。</t>
        </r>
      </text>
    </comment>
  </commentList>
</comments>
</file>

<file path=xl/sharedStrings.xml><?xml version="1.0" encoding="utf-8"?>
<sst xmlns="http://schemas.openxmlformats.org/spreadsheetml/2006/main" count="917" uniqueCount="290">
  <si>
    <t>電話</t>
    <rPh sb="0" eb="2">
      <t>デンワ</t>
    </rPh>
    <phoneticPr fontId="2"/>
  </si>
  <si>
    <t>文化庁長官　殿</t>
    <rPh sb="0" eb="3">
      <t>ブンカチョウ</t>
    </rPh>
    <rPh sb="3" eb="5">
      <t>チョウカン</t>
    </rPh>
    <rPh sb="6" eb="7">
      <t>ドノ</t>
    </rPh>
    <phoneticPr fontId="2"/>
  </si>
  <si>
    <t>記</t>
    <rPh sb="0" eb="1">
      <t>キ</t>
    </rPh>
    <phoneticPr fontId="2"/>
  </si>
  <si>
    <t>（支出）</t>
    <rPh sb="1" eb="3">
      <t>シシュツ</t>
    </rPh>
    <phoneticPr fontId="2"/>
  </si>
  <si>
    <t>諸経費</t>
    <rPh sb="0" eb="3">
      <t>ショケイヒ</t>
    </rPh>
    <phoneticPr fontId="2"/>
  </si>
  <si>
    <t>（ふりがな）</t>
    <phoneticPr fontId="2"/>
  </si>
  <si>
    <t>旅費</t>
    <rPh sb="0" eb="2">
      <t>リョヒ</t>
    </rPh>
    <phoneticPr fontId="2"/>
  </si>
  <si>
    <t>住所</t>
    <rPh sb="0" eb="2">
      <t>ジュウショ</t>
    </rPh>
    <phoneticPr fontId="2"/>
  </si>
  <si>
    <t>代表者職・氏名</t>
    <rPh sb="0" eb="3">
      <t>ダイヒョウシャ</t>
    </rPh>
    <rPh sb="3" eb="4">
      <t>ショク</t>
    </rPh>
    <rPh sb="5" eb="7">
      <t>シメイ</t>
    </rPh>
    <phoneticPr fontId="2"/>
  </si>
  <si>
    <t>区分</t>
    <rPh sb="0" eb="2">
      <t>クブン</t>
    </rPh>
    <phoneticPr fontId="2"/>
  </si>
  <si>
    <t>円</t>
    <rPh sb="0" eb="1">
      <t>エン</t>
    </rPh>
    <phoneticPr fontId="2"/>
  </si>
  <si>
    <t>担当者氏名</t>
    <rPh sb="0" eb="3">
      <t>タントウシャ</t>
    </rPh>
    <rPh sb="3" eb="5">
      <t>シメイ</t>
    </rPh>
    <phoneticPr fontId="2"/>
  </si>
  <si>
    <t>担当者所属</t>
    <rPh sb="0" eb="3">
      <t>タントウシャ</t>
    </rPh>
    <rPh sb="3" eb="5">
      <t>ショゾク</t>
    </rPh>
    <phoneticPr fontId="2"/>
  </si>
  <si>
    <t>（時間外連絡先）</t>
    <rPh sb="1" eb="4">
      <t>ジカンガイ</t>
    </rPh>
    <rPh sb="4" eb="6">
      <t>レンラク</t>
    </rPh>
    <rPh sb="6" eb="7">
      <t>サキ</t>
    </rPh>
    <phoneticPr fontId="2"/>
  </si>
  <si>
    <t>【担当者連絡先】</t>
    <rPh sb="1" eb="4">
      <t>タントウシャ</t>
    </rPh>
    <rPh sb="4" eb="6">
      <t>レンラク</t>
    </rPh>
    <rPh sb="6" eb="7">
      <t>サキ</t>
    </rPh>
    <phoneticPr fontId="2"/>
  </si>
  <si>
    <t>会場費</t>
    <rPh sb="0" eb="3">
      <t>カイジョウヒ</t>
    </rPh>
    <phoneticPr fontId="2"/>
  </si>
  <si>
    <t>文芸費</t>
    <rPh sb="0" eb="2">
      <t>ブンゲイ</t>
    </rPh>
    <rPh sb="2" eb="3">
      <t>ヒ</t>
    </rPh>
    <phoneticPr fontId="2"/>
  </si>
  <si>
    <t>謝金</t>
    <rPh sb="0" eb="2">
      <t>シャキン</t>
    </rPh>
    <phoneticPr fontId="2"/>
  </si>
  <si>
    <t>宣伝費</t>
    <rPh sb="0" eb="3">
      <t>センデンヒ</t>
    </rPh>
    <phoneticPr fontId="2"/>
  </si>
  <si>
    <t>運搬費</t>
    <rPh sb="0" eb="3">
      <t>ウンパンヒ</t>
    </rPh>
    <phoneticPr fontId="2"/>
  </si>
  <si>
    <t>（収入）</t>
    <rPh sb="1" eb="3">
      <t>シュウニュウ</t>
    </rPh>
    <phoneticPr fontId="2"/>
  </si>
  <si>
    <t>①ＡＩＲ事業名</t>
    <rPh sb="4" eb="6">
      <t>ジギョウ</t>
    </rPh>
    <rPh sb="6" eb="7">
      <t>メイ</t>
    </rPh>
    <phoneticPr fontId="2"/>
  </si>
  <si>
    <t>招へい者の選考
方法</t>
    <rPh sb="0" eb="1">
      <t>ショウ</t>
    </rPh>
    <rPh sb="3" eb="4">
      <t>シャ</t>
    </rPh>
    <rPh sb="5" eb="7">
      <t>センコウ</t>
    </rPh>
    <rPh sb="8" eb="10">
      <t>ホウホウ</t>
    </rPh>
    <phoneticPr fontId="2"/>
  </si>
  <si>
    <t>招へい者の応募
条件</t>
    <rPh sb="0" eb="1">
      <t>ショウ</t>
    </rPh>
    <rPh sb="3" eb="4">
      <t>シャ</t>
    </rPh>
    <rPh sb="5" eb="7">
      <t>オウボ</t>
    </rPh>
    <rPh sb="8" eb="10">
      <t>ジョウケン</t>
    </rPh>
    <phoneticPr fontId="2"/>
  </si>
  <si>
    <t>招へい期間終了後の招へい者へのフォローアップ方法</t>
    <rPh sb="0" eb="1">
      <t>ショウ</t>
    </rPh>
    <rPh sb="3" eb="5">
      <t>キカン</t>
    </rPh>
    <rPh sb="5" eb="8">
      <t>シュウリョウゴ</t>
    </rPh>
    <rPh sb="9" eb="10">
      <t>ショウ</t>
    </rPh>
    <rPh sb="12" eb="13">
      <t>シャ</t>
    </rPh>
    <rPh sb="22" eb="24">
      <t>ホウホウ</t>
    </rPh>
    <phoneticPr fontId="2"/>
  </si>
  <si>
    <r>
      <t>プログラム／プロジェクトディレクター，コーディネーター名</t>
    </r>
    <r>
      <rPr>
        <sz val="9"/>
        <rFont val="ＭＳ Ｐゴシック"/>
        <family val="3"/>
        <charset val="128"/>
      </rPr>
      <t>（略歴を別添すること）</t>
    </r>
    <rPh sb="27" eb="28">
      <t>メイ</t>
    </rPh>
    <rPh sb="29" eb="31">
      <t>リャクレキ</t>
    </rPh>
    <rPh sb="32" eb="34">
      <t>ベッテン</t>
    </rPh>
    <phoneticPr fontId="2"/>
  </si>
  <si>
    <t>滞在者の選考方法</t>
    <rPh sb="0" eb="2">
      <t>タイザイ</t>
    </rPh>
    <rPh sb="2" eb="3">
      <t>シャ</t>
    </rPh>
    <rPh sb="4" eb="6">
      <t>センコウ</t>
    </rPh>
    <rPh sb="6" eb="8">
      <t>ホウホウ</t>
    </rPh>
    <phoneticPr fontId="2"/>
  </si>
  <si>
    <t>滞在者の応募条件</t>
    <rPh sb="0" eb="2">
      <t>タイザイ</t>
    </rPh>
    <rPh sb="2" eb="3">
      <t>シャ</t>
    </rPh>
    <rPh sb="4" eb="6">
      <t>オウボ</t>
    </rPh>
    <rPh sb="6" eb="8">
      <t>ジョウケン</t>
    </rPh>
    <phoneticPr fontId="2"/>
  </si>
  <si>
    <t>滞在期間終了後の滞在者へのフォローアップ方法</t>
    <rPh sb="0" eb="2">
      <t>タイザイ</t>
    </rPh>
    <rPh sb="2" eb="4">
      <t>キカン</t>
    </rPh>
    <rPh sb="4" eb="7">
      <t>シュウリョウゴ</t>
    </rPh>
    <rPh sb="8" eb="10">
      <t>タイザイ</t>
    </rPh>
    <rPh sb="10" eb="11">
      <t>シャ</t>
    </rPh>
    <rPh sb="20" eb="22">
      <t>ホウホウ</t>
    </rPh>
    <phoneticPr fontId="2"/>
  </si>
  <si>
    <t>派遣人数</t>
    <rPh sb="0" eb="2">
      <t>ハケン</t>
    </rPh>
    <rPh sb="2" eb="4">
      <t>ニンズウ</t>
    </rPh>
    <phoneticPr fontId="2"/>
  </si>
  <si>
    <t>派遣期間終了後の派遣者へのフォローアップ方法</t>
    <rPh sb="0" eb="2">
      <t>ハケン</t>
    </rPh>
    <rPh sb="2" eb="4">
      <t>キカン</t>
    </rPh>
    <rPh sb="4" eb="7">
      <t>シュウリョウゴ</t>
    </rPh>
    <rPh sb="8" eb="11">
      <t>ハケンシャ</t>
    </rPh>
    <rPh sb="20" eb="22">
      <t>ホウホウ</t>
    </rPh>
    <phoneticPr fontId="2"/>
  </si>
  <si>
    <t>（単位：円）</t>
    <rPh sb="1" eb="3">
      <t>タンイ</t>
    </rPh>
    <rPh sb="4" eb="5">
      <t>エン</t>
    </rPh>
    <phoneticPr fontId="2"/>
  </si>
  <si>
    <t>滞在費</t>
    <rPh sb="0" eb="3">
      <t>タイザイヒ</t>
    </rPh>
    <phoneticPr fontId="2"/>
  </si>
  <si>
    <t>謝金・宣伝費・印刷費等</t>
    <rPh sb="0" eb="2">
      <t>シャキン</t>
    </rPh>
    <rPh sb="3" eb="6">
      <t>センデンヒ</t>
    </rPh>
    <rPh sb="7" eb="9">
      <t>インサツ</t>
    </rPh>
    <rPh sb="9" eb="10">
      <t>ヒ</t>
    </rPh>
    <rPh sb="10" eb="11">
      <t>トウ</t>
    </rPh>
    <phoneticPr fontId="2"/>
  </si>
  <si>
    <t>招へい者への支援
内容（交換プログラムによる招へいの場合は相手団体が負担する経費も記載）</t>
    <rPh sb="0" eb="1">
      <t>ショウ</t>
    </rPh>
    <rPh sb="3" eb="4">
      <t>シャ</t>
    </rPh>
    <rPh sb="6" eb="8">
      <t>シエン</t>
    </rPh>
    <rPh sb="9" eb="11">
      <t>ナイヨウ</t>
    </rPh>
    <phoneticPr fontId="2"/>
  </si>
  <si>
    <t>□</t>
  </si>
  <si>
    <t>公募</t>
    <rPh sb="0" eb="2">
      <t>コウボ</t>
    </rPh>
    <phoneticPr fontId="2"/>
  </si>
  <si>
    <t>□　専門人材育成</t>
  </si>
  <si>
    <t>□　情報共有機会</t>
    <rPh sb="2" eb="4">
      <t>ジョウホウ</t>
    </rPh>
    <rPh sb="4" eb="6">
      <t>キョウユウ</t>
    </rPh>
    <rPh sb="6" eb="8">
      <t>キカイ</t>
    </rPh>
    <phoneticPr fontId="2"/>
  </si>
  <si>
    <r>
      <rPr>
        <b/>
        <sz val="11"/>
        <rFont val="ＭＳ Ｐゴシック"/>
        <family val="3"/>
        <charset val="128"/>
      </rPr>
      <t>外国人研究者・学芸員を招へいして行う滞在型の研究・調査活動支援</t>
    </r>
    <r>
      <rPr>
        <sz val="11"/>
        <rFont val="ＭＳ Ｐゴシック"/>
        <family val="3"/>
        <charset val="128"/>
      </rPr>
      <t xml:space="preserve">
　　【外国人研究者・学芸員を招へいし，滞在中に国内の芸術家等との交流する機会を提供
　　  することにより，我が国の文化芸術についての研究，調査活動を支援するプログラム】</t>
    </r>
    <rPh sb="71" eb="73">
      <t>テイキョウ</t>
    </rPh>
    <phoneticPr fontId="2"/>
  </si>
  <si>
    <t>国内交通費</t>
    <rPh sb="0" eb="2">
      <t>コクナイ</t>
    </rPh>
    <rPh sb="2" eb="5">
      <t>コウツウヒ</t>
    </rPh>
    <phoneticPr fontId="2"/>
  </si>
  <si>
    <t>拠点的事業支援</t>
    <rPh sb="0" eb="3">
      <t>キョテンテキ</t>
    </rPh>
    <rPh sb="3" eb="5">
      <t>ジギョウ</t>
    </rPh>
    <rPh sb="5" eb="7">
      <t>シエン</t>
    </rPh>
    <phoneticPr fontId="2"/>
  </si>
  <si>
    <t>小規模等事業支援</t>
    <rPh sb="0" eb="3">
      <t>ショウキボ</t>
    </rPh>
    <rPh sb="3" eb="4">
      <t>トウ</t>
    </rPh>
    <rPh sb="4" eb="6">
      <t>ジギョウ</t>
    </rPh>
    <rPh sb="6" eb="8">
      <t>シエン</t>
    </rPh>
    <phoneticPr fontId="2"/>
  </si>
  <si>
    <t>FAX</t>
    <phoneticPr fontId="2"/>
  </si>
  <si>
    <r>
      <rPr>
        <b/>
        <sz val="11"/>
        <rFont val="ＭＳ Ｐゴシック"/>
        <family val="3"/>
        <charset val="128"/>
      </rPr>
      <t xml:space="preserve">ＡＩＲ活動の連携促進プログラム
</t>
    </r>
    <r>
      <rPr>
        <sz val="11"/>
        <rFont val="ＭＳ Ｐゴシック"/>
        <family val="3"/>
        <charset val="128"/>
      </rPr>
      <t>　　【国内外のＡＩＲ実施団体，アート関連団体，文化施設，教育機関，国内の自治体，企業と
　　 連携して実施するＡＩＲ活動の運営に携わる専門人材の育成，運営ノウハウ等の情報共
     有機会の提供に関するプログラム】</t>
    </r>
    <rPh sb="74" eb="76">
      <t>カツドウ</t>
    </rPh>
    <rPh sb="77" eb="79">
      <t>ウンエイ</t>
    </rPh>
    <rPh sb="80" eb="81">
      <t>タズサ</t>
    </rPh>
    <rPh sb="91" eb="93">
      <t>ウンエイ</t>
    </rPh>
    <rPh sb="97" eb="98">
      <t>トウ</t>
    </rPh>
    <phoneticPr fontId="2"/>
  </si>
  <si>
    <t>その他
（選考方法を記載）</t>
    <phoneticPr fontId="2"/>
  </si>
  <si>
    <t>（単位：円）</t>
  </si>
  <si>
    <t>文化庁から交付を受けようとする補助金の額（ハ）</t>
    <rPh sb="0" eb="3">
      <t>ブンカチョウ</t>
    </rPh>
    <rPh sb="5" eb="7">
      <t>コウフ</t>
    </rPh>
    <rPh sb="8" eb="9">
      <t>ウ</t>
    </rPh>
    <rPh sb="15" eb="18">
      <t>ホジョキン</t>
    </rPh>
    <rPh sb="19" eb="20">
      <t>ガク</t>
    </rPh>
    <phoneticPr fontId="2"/>
  </si>
  <si>
    <t>（単位：円）</t>
    <phoneticPr fontId="2"/>
  </si>
  <si>
    <t>確認事項</t>
  </si>
  <si>
    <t>必ずどちらかにチェックを入れてください↓</t>
  </si>
  <si>
    <t>消費税等仕入れ控除税額の取扱い　</t>
    <phoneticPr fontId="2"/>
  </si>
  <si>
    <t>課税事業者　　</t>
    <phoneticPr fontId="2"/>
  </si>
  <si>
    <t>その他</t>
    <rPh sb="2" eb="3">
      <t>タ</t>
    </rPh>
    <phoneticPr fontId="2"/>
  </si>
  <si>
    <r>
      <rPr>
        <b/>
        <sz val="11"/>
        <rFont val="ＭＳ Ｐゴシック"/>
        <family val="3"/>
        <charset val="128"/>
      </rPr>
      <t>交換プログラム活動支援</t>
    </r>
    <r>
      <rPr>
        <sz val="11"/>
        <rFont val="ＭＳ Ｐゴシック"/>
        <family val="3"/>
        <charset val="128"/>
      </rPr>
      <t xml:space="preserve">
　　【海外のＡＩＲ実施団体との交換プログラム活動を相手国において実施するための支援
　　 プログラム】</t>
    </r>
    <phoneticPr fontId="2"/>
  </si>
  <si>
    <r>
      <rPr>
        <b/>
        <sz val="11"/>
        <rFont val="ＭＳ Ｐゴシック"/>
        <family val="3"/>
        <charset val="128"/>
      </rPr>
      <t>ＡＩＲ活動の理解促進プログラム</t>
    </r>
    <r>
      <rPr>
        <sz val="11"/>
        <rFont val="ＭＳ Ｐゴシック"/>
        <family val="3"/>
        <charset val="128"/>
      </rPr>
      <t xml:space="preserve">
　　【国内外芸術家，研究者・学芸員が広く一般の方を対象として実施する滞在制作作品発表
　　 （小規模な展示会や演奏会），講演会，セミナー，ワークショップ，シンポジウム，制作過程
　　　の公開等のプログラム】</t>
    </r>
    <phoneticPr fontId="2"/>
  </si>
  <si>
    <t>※自動計算</t>
    <rPh sb="1" eb="3">
      <t>ジドウ</t>
    </rPh>
    <rPh sb="3" eb="5">
      <t>ケイサン</t>
    </rPh>
    <phoneticPr fontId="2"/>
  </si>
  <si>
    <t>収入の「総額（イ＋ロ＋ハ）　」</t>
    <rPh sb="0" eb="2">
      <t>シュウニュウ</t>
    </rPh>
    <rPh sb="4" eb="6">
      <t>ソウガク</t>
    </rPh>
    <phoneticPr fontId="2"/>
  </si>
  <si>
    <t>区   分</t>
    <rPh sb="0" eb="1">
      <t>ク</t>
    </rPh>
    <rPh sb="4" eb="5">
      <t>ブン</t>
    </rPh>
    <phoneticPr fontId="2"/>
  </si>
  <si>
    <t>予定額</t>
    <rPh sb="0" eb="2">
      <t>ヨテイ</t>
    </rPh>
    <rPh sb="2" eb="3">
      <t>ガク</t>
    </rPh>
    <phoneticPr fontId="2"/>
  </si>
  <si>
    <t>備考</t>
    <rPh sb="0" eb="2">
      <t>ビコウ</t>
    </rPh>
    <phoneticPr fontId="2"/>
  </si>
  <si>
    <t>（支出の部）</t>
    <rPh sb="1" eb="3">
      <t>シシュツ</t>
    </rPh>
    <rPh sb="4" eb="5">
      <t>ブ</t>
    </rPh>
    <phoneticPr fontId="2"/>
  </si>
  <si>
    <t>補助対象経費</t>
    <rPh sb="0" eb="2">
      <t>ホジョ</t>
    </rPh>
    <rPh sb="2" eb="4">
      <t>タイショウ</t>
    </rPh>
    <rPh sb="4" eb="6">
      <t>ケイヒ</t>
    </rPh>
    <phoneticPr fontId="2"/>
  </si>
  <si>
    <t>小   計（Ｃ）</t>
    <rPh sb="0" eb="1">
      <t>ショウ</t>
    </rPh>
    <rPh sb="4" eb="5">
      <t>ケイ</t>
    </rPh>
    <phoneticPr fontId="2"/>
  </si>
  <si>
    <t>旅費</t>
    <rPh sb="0" eb="2">
      <t>リョヒ</t>
    </rPh>
    <phoneticPr fontId="20"/>
  </si>
  <si>
    <t>合   計（F）</t>
    <rPh sb="0" eb="1">
      <t>ゴウ</t>
    </rPh>
    <rPh sb="4" eb="5">
      <t>ケイ</t>
    </rPh>
    <phoneticPr fontId="2"/>
  </si>
  <si>
    <t>区分</t>
    <rPh sb="0" eb="2">
      <t>クブン</t>
    </rPh>
    <phoneticPr fontId="20"/>
  </si>
  <si>
    <t>補助対象経費</t>
    <rPh sb="0" eb="2">
      <t>ホジョ</t>
    </rPh>
    <rPh sb="2" eb="4">
      <t>タイショウ</t>
    </rPh>
    <rPh sb="4" eb="6">
      <t>ケイヒ</t>
    </rPh>
    <phoneticPr fontId="20"/>
  </si>
  <si>
    <t>小   計（Ｃ）</t>
    <rPh sb="0" eb="1">
      <t>ショウ</t>
    </rPh>
    <rPh sb="4" eb="5">
      <t>ケイ</t>
    </rPh>
    <phoneticPr fontId="20"/>
  </si>
  <si>
    <t>消費税及び地方消費税に
係る仕入控除税額</t>
    <rPh sb="0" eb="3">
      <t>ショウヒゼイ</t>
    </rPh>
    <rPh sb="3" eb="4">
      <t>オヨ</t>
    </rPh>
    <rPh sb="5" eb="7">
      <t>チホウ</t>
    </rPh>
    <rPh sb="7" eb="10">
      <t>ショウヒゼイ</t>
    </rPh>
    <rPh sb="12" eb="13">
      <t>カカワ</t>
    </rPh>
    <rPh sb="14" eb="16">
      <t>シイレ</t>
    </rPh>
    <rPh sb="16" eb="18">
      <t>コウジョ</t>
    </rPh>
    <rPh sb="18" eb="20">
      <t>ゼイガク</t>
    </rPh>
    <phoneticPr fontId="20"/>
  </si>
  <si>
    <t>補助対象経費計（Ｄ）</t>
    <rPh sb="0" eb="2">
      <t>ホジョ</t>
    </rPh>
    <rPh sb="2" eb="4">
      <t>タイショウ</t>
    </rPh>
    <rPh sb="4" eb="6">
      <t>ケイヒ</t>
    </rPh>
    <rPh sb="6" eb="7">
      <t>ケイ</t>
    </rPh>
    <phoneticPr fontId="20"/>
  </si>
  <si>
    <t>補助対象外経費</t>
    <rPh sb="0" eb="2">
      <t>ホジョ</t>
    </rPh>
    <rPh sb="2" eb="5">
      <t>タイショウガイ</t>
    </rPh>
    <rPh sb="5" eb="7">
      <t>ケイヒ</t>
    </rPh>
    <phoneticPr fontId="20"/>
  </si>
  <si>
    <t>合   計（F）</t>
    <rPh sb="0" eb="1">
      <t>ゴウ</t>
    </rPh>
    <rPh sb="4" eb="5">
      <t>ケイ</t>
    </rPh>
    <phoneticPr fontId="20"/>
  </si>
  <si>
    <t>補助対象経費計</t>
    <rPh sb="0" eb="2">
      <t>ホジョ</t>
    </rPh>
    <rPh sb="2" eb="4">
      <t>タイショウ</t>
    </rPh>
    <rPh sb="4" eb="6">
      <t>ケイヒ</t>
    </rPh>
    <rPh sb="6" eb="7">
      <t>ケイ</t>
    </rPh>
    <phoneticPr fontId="2"/>
  </si>
  <si>
    <t>補助対象外経費計</t>
    <rPh sb="4" eb="5">
      <t>ガイ</t>
    </rPh>
    <phoneticPr fontId="2"/>
  </si>
  <si>
    <t>支出合計</t>
    <rPh sb="0" eb="2">
      <t>シシュツ</t>
    </rPh>
    <rPh sb="2" eb="4">
      <t>ゴウケイ</t>
    </rPh>
    <phoneticPr fontId="2"/>
  </si>
  <si>
    <t>No.</t>
    <phoneticPr fontId="2"/>
  </si>
  <si>
    <t>内　　訳</t>
    <rPh sb="0" eb="1">
      <t>ウチ</t>
    </rPh>
    <rPh sb="3" eb="4">
      <t>ヤク</t>
    </rPh>
    <phoneticPr fontId="2"/>
  </si>
  <si>
    <t>（単価）</t>
    <rPh sb="1" eb="3">
      <t>タンカ</t>
    </rPh>
    <phoneticPr fontId="2"/>
  </si>
  <si>
    <t>×</t>
  </si>
  <si>
    <t>（数量）</t>
    <rPh sb="1" eb="3">
      <t>スウリョウ</t>
    </rPh>
    <phoneticPr fontId="2"/>
  </si>
  <si>
    <t>（単位）</t>
    <rPh sb="1" eb="3">
      <t>タンイ</t>
    </rPh>
    <phoneticPr fontId="2"/>
  </si>
  <si>
    <t>（数量）</t>
  </si>
  <si>
    <t>＝</t>
  </si>
  <si>
    <t>(金額)</t>
    <rPh sb="1" eb="3">
      <t>キンガク</t>
    </rPh>
    <phoneticPr fontId="2"/>
  </si>
  <si>
    <t>補助
対象外</t>
    <rPh sb="0" eb="2">
      <t>ホジョ</t>
    </rPh>
    <rPh sb="3" eb="5">
      <t>タイショウ</t>
    </rPh>
    <rPh sb="5" eb="6">
      <t>ガイ</t>
    </rPh>
    <phoneticPr fontId="2"/>
  </si>
  <si>
    <t>金額</t>
    <rPh sb="0" eb="2">
      <t>キンガク</t>
    </rPh>
    <phoneticPr fontId="2"/>
  </si>
  <si>
    <t>収入</t>
    <rPh sb="0" eb="2">
      <t>シュウニュウ</t>
    </rPh>
    <phoneticPr fontId="2"/>
  </si>
  <si>
    <t>【補助金・助成金】</t>
    <rPh sb="1" eb="4">
      <t>ホジョキン</t>
    </rPh>
    <rPh sb="5" eb="8">
      <t>ジョセイキン</t>
    </rPh>
    <phoneticPr fontId="2"/>
  </si>
  <si>
    <t>【寄附金・協賛金】</t>
    <rPh sb="1" eb="4">
      <t>キフキン</t>
    </rPh>
    <rPh sb="5" eb="8">
      <t>キョウサンキン</t>
    </rPh>
    <phoneticPr fontId="2"/>
  </si>
  <si>
    <r>
      <t xml:space="preserve">                </t>
    </r>
    <r>
      <rPr>
        <sz val="8"/>
        <rFont val="ＭＳ Ｐゴシック"/>
        <family val="3"/>
        <charset val="128"/>
      </rPr>
      <t>うち</t>
    </r>
    <r>
      <rPr>
        <sz val="11"/>
        <rFont val="ＭＳ Ｐゴシック"/>
        <family val="3"/>
        <charset val="128"/>
      </rPr>
      <t>国</t>
    </r>
    <r>
      <rPr>
        <sz val="8"/>
        <rFont val="ＭＳ Ｐゴシック"/>
        <family val="3"/>
        <charset val="128"/>
      </rPr>
      <t>(文化庁以外)</t>
    </r>
    <rPh sb="18" eb="19">
      <t>クニ</t>
    </rPh>
    <rPh sb="20" eb="23">
      <t>ブンカチョウ</t>
    </rPh>
    <rPh sb="23" eb="25">
      <t>イガイ</t>
    </rPh>
    <phoneticPr fontId="2"/>
  </si>
  <si>
    <r>
      <t xml:space="preserve">               </t>
    </r>
    <r>
      <rPr>
        <sz val="8"/>
        <rFont val="ＭＳ Ｐゴシック"/>
        <family val="3"/>
        <charset val="128"/>
      </rPr>
      <t xml:space="preserve"> うち</t>
    </r>
    <r>
      <rPr>
        <sz val="11"/>
        <rFont val="ＭＳ Ｐゴシック"/>
        <family val="3"/>
        <charset val="128"/>
      </rPr>
      <t>助成財団等</t>
    </r>
    <rPh sb="18" eb="20">
      <t>ジョセイ</t>
    </rPh>
    <rPh sb="20" eb="22">
      <t>ザイダン</t>
    </rPh>
    <rPh sb="22" eb="23">
      <t>トウ</t>
    </rPh>
    <phoneticPr fontId="2"/>
  </si>
  <si>
    <r>
      <t xml:space="preserve">                </t>
    </r>
    <r>
      <rPr>
        <sz val="8"/>
        <rFont val="ＭＳ Ｐゴシック"/>
        <family val="3"/>
        <charset val="128"/>
      </rPr>
      <t>うち</t>
    </r>
    <r>
      <rPr>
        <sz val="11"/>
        <rFont val="ＭＳ Ｐゴシック"/>
        <family val="3"/>
        <charset val="128"/>
      </rPr>
      <t>（団体名を記載）</t>
    </r>
    <rPh sb="19" eb="21">
      <t>ダンタイ</t>
    </rPh>
    <rPh sb="21" eb="22">
      <t>メイ</t>
    </rPh>
    <rPh sb="23" eb="25">
      <t>キサイ</t>
    </rPh>
    <phoneticPr fontId="2"/>
  </si>
  <si>
    <t>【広告料】</t>
    <rPh sb="1" eb="4">
      <t>コウコクリョウ</t>
    </rPh>
    <phoneticPr fontId="2"/>
  </si>
  <si>
    <t>【その他収入】</t>
    <rPh sb="3" eb="4">
      <t>タ</t>
    </rPh>
    <rPh sb="4" eb="6">
      <t>シュウニュウ</t>
    </rPh>
    <phoneticPr fontId="2"/>
  </si>
  <si>
    <t>うち</t>
    <phoneticPr fontId="2"/>
  </si>
  <si>
    <t>申請者自己負担額（イ）</t>
    <rPh sb="0" eb="3">
      <t>シンセイシャ</t>
    </rPh>
    <rPh sb="3" eb="5">
      <t>ジコ</t>
    </rPh>
    <rPh sb="5" eb="8">
      <t>フタンガク</t>
    </rPh>
    <phoneticPr fontId="2"/>
  </si>
  <si>
    <t>小計（ロ）</t>
    <rPh sb="0" eb="2">
      <t>ショウケイケイ</t>
    </rPh>
    <phoneticPr fontId="2"/>
  </si>
  <si>
    <t>必須プログラム（i）</t>
    <rPh sb="0" eb="2">
      <t>ヒッス</t>
    </rPh>
    <phoneticPr fontId="2"/>
  </si>
  <si>
    <t>必須プログラム（ii）</t>
    <rPh sb="0" eb="2">
      <t>ヒッス</t>
    </rPh>
    <phoneticPr fontId="2"/>
  </si>
  <si>
    <t>任意プログラム（ア）</t>
    <rPh sb="0" eb="2">
      <t>ニンイ</t>
    </rPh>
    <phoneticPr fontId="2"/>
  </si>
  <si>
    <t>任意プログラム（イ）</t>
    <rPh sb="0" eb="2">
      <t>ニンイ</t>
    </rPh>
    <phoneticPr fontId="2"/>
  </si>
  <si>
    <t>任意プログラム（ウ）</t>
    <rPh sb="0" eb="2">
      <t>ニンイ</t>
    </rPh>
    <phoneticPr fontId="2"/>
  </si>
  <si>
    <t>任意プログラム（エ）</t>
    <rPh sb="0" eb="2">
      <t>ニンイ</t>
    </rPh>
    <phoneticPr fontId="2"/>
  </si>
  <si>
    <t>創作活動費</t>
    <rPh sb="0" eb="5">
      <t>ソウサクカツドウヒ</t>
    </rPh>
    <phoneticPr fontId="2"/>
  </si>
  <si>
    <t>印刷費</t>
    <rPh sb="0" eb="2">
      <t>インサツ</t>
    </rPh>
    <rPh sb="2" eb="3">
      <t>ヒ</t>
    </rPh>
    <phoneticPr fontId="2"/>
  </si>
  <si>
    <t>補助対象外経費</t>
    <phoneticPr fontId="2"/>
  </si>
  <si>
    <t>（単位：円）</t>
    <phoneticPr fontId="2"/>
  </si>
  <si>
    <r>
      <t xml:space="preserve">　補助対象経費合計  </t>
    </r>
    <r>
      <rPr>
        <b/>
        <sz val="11"/>
        <rFont val="ＭＳ Ｐゴシック"/>
        <family val="3"/>
        <charset val="128"/>
      </rPr>
      <t>Ａ３</t>
    </r>
    <r>
      <rPr>
        <sz val="11"/>
        <rFont val="ＭＳ Ｐゴシック"/>
        <family val="3"/>
        <charset val="128"/>
      </rPr>
      <t xml:space="preserve"> </t>
    </r>
    <r>
      <rPr>
        <sz val="9"/>
        <rFont val="ＭＳ Ｐゴシック"/>
        <family val="3"/>
        <charset val="128"/>
      </rPr>
      <t>※消費税等仕入控除前</t>
    </r>
    <rPh sb="1" eb="3">
      <t>ホジョ</t>
    </rPh>
    <rPh sb="3" eb="5">
      <t>タイショウ</t>
    </rPh>
    <rPh sb="5" eb="7">
      <t>ケイヒ</t>
    </rPh>
    <rPh sb="7" eb="9">
      <t>ゴウケイ</t>
    </rPh>
    <rPh sb="15" eb="18">
      <t>ショウヒゼイ</t>
    </rPh>
    <rPh sb="18" eb="19">
      <t>トウ</t>
    </rPh>
    <rPh sb="19" eb="21">
      <t>シイ</t>
    </rPh>
    <rPh sb="21" eb="23">
      <t>コウジョ</t>
    </rPh>
    <rPh sb="23" eb="24">
      <t>マエ</t>
    </rPh>
    <phoneticPr fontId="2"/>
  </si>
  <si>
    <r>
      <t xml:space="preserve">　消費税等仕入控除税額計 </t>
    </r>
    <r>
      <rPr>
        <b/>
        <sz val="11"/>
        <rFont val="ＭＳ Ｐゴシック"/>
        <family val="3"/>
        <charset val="128"/>
      </rPr>
      <t>Ｃ</t>
    </r>
    <rPh sb="1" eb="4">
      <t>ショウヒゼイ</t>
    </rPh>
    <rPh sb="4" eb="5">
      <t>ナド</t>
    </rPh>
    <rPh sb="5" eb="7">
      <t>シイ</t>
    </rPh>
    <rPh sb="7" eb="9">
      <t>コウジョ</t>
    </rPh>
    <rPh sb="9" eb="11">
      <t>ゼイガク</t>
    </rPh>
    <rPh sb="11" eb="12">
      <t>ケイ</t>
    </rPh>
    <phoneticPr fontId="2"/>
  </si>
  <si>
    <r>
      <t xml:space="preserve">　補助対象外経費計 </t>
    </r>
    <r>
      <rPr>
        <b/>
        <sz val="11"/>
        <rFont val="ＭＳ Ｐゴシック"/>
        <family val="3"/>
        <charset val="128"/>
      </rPr>
      <t>B</t>
    </r>
    <rPh sb="1" eb="3">
      <t>ホジョ</t>
    </rPh>
    <rPh sb="3" eb="6">
      <t>タイショウガイ</t>
    </rPh>
    <rPh sb="6" eb="8">
      <t>ケイヒ</t>
    </rPh>
    <rPh sb="8" eb="9">
      <t>ケイ</t>
    </rPh>
    <phoneticPr fontId="2"/>
  </si>
  <si>
    <r>
      <t xml:space="preserve">支出の「総額（A3＋B）」 
</t>
    </r>
    <r>
      <rPr>
        <b/>
        <sz val="8"/>
        <rFont val="ＭＳ Ｐゴシック"/>
        <family val="3"/>
        <charset val="128"/>
      </rPr>
      <t>※</t>
    </r>
    <r>
      <rPr>
        <b/>
        <sz val="8"/>
        <color indexed="56"/>
        <rFont val="ＭＳ Ｐゴシック"/>
        <family val="3"/>
        <charset val="128"/>
      </rPr>
      <t>収入の「総額（イ＋ロ＋ハ）」</t>
    </r>
    <r>
      <rPr>
        <b/>
        <sz val="8"/>
        <rFont val="ＭＳ Ｐゴシック"/>
        <family val="3"/>
        <charset val="128"/>
      </rPr>
      <t>と</t>
    </r>
    <r>
      <rPr>
        <b/>
        <sz val="8"/>
        <color indexed="10"/>
        <rFont val="ＭＳ Ｐゴシック"/>
        <family val="3"/>
        <charset val="128"/>
      </rPr>
      <t>支出の「総額（A3＋B）」</t>
    </r>
    <r>
      <rPr>
        <b/>
        <sz val="8"/>
        <rFont val="ＭＳ Ｐゴシック"/>
        <family val="3"/>
        <charset val="128"/>
      </rPr>
      <t>は同額となること。</t>
    </r>
    <rPh sb="0" eb="2">
      <t>シシュツ</t>
    </rPh>
    <rPh sb="4" eb="6">
      <t>ソウガク</t>
    </rPh>
    <rPh sb="45" eb="46">
      <t>オナ</t>
    </rPh>
    <rPh sb="46" eb="47">
      <t>ガク</t>
    </rPh>
    <phoneticPr fontId="2"/>
  </si>
  <si>
    <t>謝金・宣伝費・印刷費等</t>
    <phoneticPr fontId="2"/>
  </si>
  <si>
    <t>必須プログラム（i）</t>
    <phoneticPr fontId="2"/>
  </si>
  <si>
    <t>課税
対象外</t>
    <rPh sb="0" eb="2">
      <t>カゼイ</t>
    </rPh>
    <rPh sb="3" eb="5">
      <t>タイショウ</t>
    </rPh>
    <rPh sb="5" eb="6">
      <t>ガイ</t>
    </rPh>
    <phoneticPr fontId="2"/>
  </si>
  <si>
    <t>うち課税対象外経費</t>
    <rPh sb="2" eb="4">
      <t>カゼイ</t>
    </rPh>
    <rPh sb="4" eb="6">
      <t>タイショウ</t>
    </rPh>
    <rPh sb="6" eb="7">
      <t>ガイ</t>
    </rPh>
    <rPh sb="7" eb="9">
      <t>ケイヒ</t>
    </rPh>
    <phoneticPr fontId="2"/>
  </si>
  <si>
    <t>消費税等仕入控除税額</t>
    <phoneticPr fontId="2"/>
  </si>
  <si>
    <t>任意プログラム （ア）</t>
    <phoneticPr fontId="2"/>
  </si>
  <si>
    <t>任意プログラム （ウ）</t>
    <phoneticPr fontId="2"/>
  </si>
  <si>
    <t>会場費・創作活動費・文芸費</t>
    <rPh sb="0" eb="2">
      <t>カイジョウ</t>
    </rPh>
    <rPh sb="2" eb="3">
      <t>ヒ</t>
    </rPh>
    <rPh sb="4" eb="6">
      <t>ソウサク</t>
    </rPh>
    <rPh sb="6" eb="8">
      <t>カツドウ</t>
    </rPh>
    <rPh sb="8" eb="9">
      <t>ヒ</t>
    </rPh>
    <rPh sb="10" eb="12">
      <t>ブンゲイ</t>
    </rPh>
    <rPh sb="12" eb="13">
      <t>ヒ</t>
    </rPh>
    <phoneticPr fontId="2"/>
  </si>
  <si>
    <t>国際航空賃</t>
    <phoneticPr fontId="2"/>
  </si>
  <si>
    <t>国際航空賃</t>
    <phoneticPr fontId="2"/>
  </si>
  <si>
    <t>国際航空賃</t>
    <phoneticPr fontId="2"/>
  </si>
  <si>
    <t>会場費・創作活動費
文芸費</t>
  </si>
  <si>
    <t>会場費・創作活動費
文芸費</t>
    <rPh sb="10" eb="12">
      <t>ブンゲイ</t>
    </rPh>
    <rPh sb="12" eb="13">
      <t>ヒ</t>
    </rPh>
    <phoneticPr fontId="2"/>
  </si>
  <si>
    <t/>
  </si>
  <si>
    <t>免税事業者及び
簡易課税事業者</t>
    <phoneticPr fontId="2"/>
  </si>
  <si>
    <t>海外のＡＩＲ実施団体と交換プログラムを実施，計画進行中もしくは計画を構想している国内のＡＩＲ実施団体が，
外国人芸術家を招へいし，国内芸術家等との交流を通した滞在型の創作活動を支援するＡＩＲプログラム</t>
    <phoneticPr fontId="2"/>
  </si>
  <si>
    <t>国内外のAIR実施団体，アート関連団体，文化施設，教育機関，国内の自治体，企業と連携してAIR活動の運営に携わる専門人材の育成，
運営ノウハウ等の情報共有機会を提供し，小規模なAIR事業等の支援をはじめとしたAIR活動の連携促進を図るプログラム</t>
    <phoneticPr fontId="2"/>
  </si>
  <si>
    <t>任意プログラム （イ）</t>
  </si>
  <si>
    <t>海外のＡＩＲ実施団体との交換プログラム活動を相手国において実施するための支援プログラム</t>
    <phoneticPr fontId="2"/>
  </si>
  <si>
    <t>　外国人研究者・学芸員を招へいし，滞在中に国内の芸術家等と交流する機会を提供
　　することにより，我が国の文化芸術についての研究，調査活動を支援するプログラム</t>
    <phoneticPr fontId="2"/>
  </si>
  <si>
    <t>国内外芸術家，研究者・学芸員が広く一般の方を対象として実施する滞在制作作品発表（小規模な展示会や演奏会），
講演会，セミナー，ワークショップ，シンポジウム，制作過程の公開等のプログラム</t>
    <phoneticPr fontId="2"/>
  </si>
  <si>
    <t>国内外のＡＩＲ実施団体，アート関連団体，文化施設，教育機関，国内の自治体，企業と 連携して実施する
ＡＩＲ活動の運営に携わる専門人材の育成，運営ノウハウ等の情報共有機会の提供に関するプログラム</t>
    <phoneticPr fontId="2"/>
  </si>
  <si>
    <t>E-mail</t>
    <phoneticPr fontId="2"/>
  </si>
  <si>
    <t>滞在者への支援
内容</t>
    <rPh sb="0" eb="2">
      <t>タイザイ</t>
    </rPh>
    <rPh sb="2" eb="3">
      <t>シャ</t>
    </rPh>
    <rPh sb="5" eb="7">
      <t>シエン</t>
    </rPh>
    <rPh sb="8" eb="10">
      <t>ナイヨウ</t>
    </rPh>
    <phoneticPr fontId="2"/>
  </si>
  <si>
    <r>
      <t>その他</t>
    </r>
    <r>
      <rPr>
        <sz val="10"/>
        <rFont val="ＭＳ Ｐゴシック"/>
        <family val="3"/>
        <charset val="128"/>
      </rPr>
      <t xml:space="preserve">
（選考方法を記載）</t>
    </r>
    <phoneticPr fontId="2"/>
  </si>
  <si>
    <t>招へい者情報</t>
    <rPh sb="0" eb="1">
      <t>ショウ</t>
    </rPh>
    <rPh sb="3" eb="4">
      <t>シャ</t>
    </rPh>
    <rPh sb="4" eb="6">
      <t>ジョウホウ</t>
    </rPh>
    <phoneticPr fontId="2"/>
  </si>
  <si>
    <t>助言・支援を受ける連携団体</t>
    <rPh sb="0" eb="2">
      <t>ジョゲン</t>
    </rPh>
    <rPh sb="3" eb="5">
      <t>シエン</t>
    </rPh>
    <rPh sb="6" eb="7">
      <t>ウ</t>
    </rPh>
    <rPh sb="9" eb="11">
      <t>レンケイ</t>
    </rPh>
    <rPh sb="11" eb="13">
      <t>ダンタイ</t>
    </rPh>
    <phoneticPr fontId="2"/>
  </si>
  <si>
    <t>派遣者情報</t>
    <rPh sb="0" eb="2">
      <t>ハケン</t>
    </rPh>
    <rPh sb="2" eb="3">
      <t>シャ</t>
    </rPh>
    <rPh sb="3" eb="5">
      <t>ジョウホウ</t>
    </rPh>
    <phoneticPr fontId="2"/>
  </si>
  <si>
    <t>派遣者の選考
方法</t>
    <rPh sb="0" eb="2">
      <t>ハケン</t>
    </rPh>
    <rPh sb="2" eb="3">
      <t>シャ</t>
    </rPh>
    <rPh sb="4" eb="6">
      <t>センコウ</t>
    </rPh>
    <rPh sb="7" eb="9">
      <t>ホウホウ</t>
    </rPh>
    <phoneticPr fontId="2"/>
  </si>
  <si>
    <t>派遣者の応募
条件</t>
    <rPh sb="0" eb="2">
      <t>ハケン</t>
    </rPh>
    <rPh sb="2" eb="3">
      <t>シャ</t>
    </rPh>
    <rPh sb="4" eb="6">
      <t>オウボ</t>
    </rPh>
    <rPh sb="7" eb="9">
      <t>ジョウケン</t>
    </rPh>
    <phoneticPr fontId="2"/>
  </si>
  <si>
    <t>派遣者への支援
内容（交換プログラムによる派遣の場合は相手団体が負担する経費も記載）</t>
    <rPh sb="0" eb="2">
      <t>ハケン</t>
    </rPh>
    <rPh sb="2" eb="3">
      <t>シャ</t>
    </rPh>
    <rPh sb="5" eb="7">
      <t>シエン</t>
    </rPh>
    <rPh sb="8" eb="10">
      <t>ナイヨウ</t>
    </rPh>
    <rPh sb="21" eb="23">
      <t>ハケン</t>
    </rPh>
    <phoneticPr fontId="2"/>
  </si>
  <si>
    <t>決算額合計</t>
    <rPh sb="0" eb="2">
      <t>ケッサン</t>
    </rPh>
    <phoneticPr fontId="20"/>
  </si>
  <si>
    <r>
      <t xml:space="preserve">その他
</t>
    </r>
    <r>
      <rPr>
        <sz val="10"/>
        <rFont val="ＭＳ Ｐゴシック"/>
        <family val="3"/>
        <charset val="128"/>
      </rPr>
      <t>（選考方法を
記載）</t>
    </r>
    <phoneticPr fontId="2"/>
  </si>
  <si>
    <t>　　　ｂ</t>
    <phoneticPr fontId="2"/>
  </si>
  <si>
    <t>　</t>
    <phoneticPr fontId="2"/>
  </si>
  <si>
    <t>　</t>
    <phoneticPr fontId="2"/>
  </si>
  <si>
    <t>団体ウェブサイト</t>
    <rPh sb="0" eb="2">
      <t>ダンタイ</t>
    </rPh>
    <phoneticPr fontId="2"/>
  </si>
  <si>
    <t>事業成果アーカイブ</t>
    <rPh sb="0" eb="2">
      <t>ジギョウ</t>
    </rPh>
    <rPh sb="2" eb="4">
      <t>セイカ</t>
    </rPh>
    <phoneticPr fontId="2"/>
  </si>
  <si>
    <t>滞在者情報</t>
    <rPh sb="0" eb="2">
      <t>タイザイ</t>
    </rPh>
    <rPh sb="2" eb="3">
      <t>シャ</t>
    </rPh>
    <rPh sb="3" eb="5">
      <t>ジョウホウ</t>
    </rPh>
    <phoneticPr fontId="2"/>
  </si>
  <si>
    <t>滞在者No.（　　　　　　　　　　　　　　　　　　　　　　）</t>
    <rPh sb="0" eb="2">
      <t>タイザイ</t>
    </rPh>
    <phoneticPr fontId="2"/>
  </si>
  <si>
    <t>エ．</t>
  </si>
  <si>
    <t>ア．外国人研究者・学芸員を招へいして行う滞在型の研究・調査活動支援　</t>
    <rPh sb="2" eb="5">
      <t>ガイコクジン</t>
    </rPh>
    <rPh sb="5" eb="8">
      <t>ケンキュウシャ</t>
    </rPh>
    <rPh sb="9" eb="12">
      <t>ガクゲイイン</t>
    </rPh>
    <rPh sb="13" eb="14">
      <t>ショウ</t>
    </rPh>
    <rPh sb="18" eb="19">
      <t>オコナ</t>
    </rPh>
    <rPh sb="20" eb="23">
      <t>タイザイガタ</t>
    </rPh>
    <rPh sb="24" eb="26">
      <t>ケンキュウ</t>
    </rPh>
    <rPh sb="27" eb="29">
      <t>チョウサ</t>
    </rPh>
    <rPh sb="29" eb="31">
      <t>カツドウ</t>
    </rPh>
    <rPh sb="31" eb="33">
      <t>シエン</t>
    </rPh>
    <phoneticPr fontId="2"/>
  </si>
  <si>
    <t>　招へい者No.（　　　　　　　　　　　　　　　　　　　　　　）</t>
    <phoneticPr fontId="2"/>
  </si>
  <si>
    <t>イ．交換プログラム活動支援</t>
    <rPh sb="2" eb="4">
      <t>コウカン</t>
    </rPh>
    <rPh sb="9" eb="11">
      <t>カツドウ</t>
    </rPh>
    <rPh sb="11" eb="13">
      <t>シエン</t>
    </rPh>
    <phoneticPr fontId="2"/>
  </si>
  <si>
    <t>　派遣者No.（　　　　　　　　　　　　　　　　　　　　　　）</t>
    <rPh sb="1" eb="3">
      <t>ハケン</t>
    </rPh>
    <rPh sb="3" eb="4">
      <t>シャ</t>
    </rPh>
    <phoneticPr fontId="2"/>
  </si>
  <si>
    <t>ウ．ＡＩＲ活動の理解促進プログラム</t>
    <rPh sb="5" eb="7">
      <t>カツドウ</t>
    </rPh>
    <rPh sb="8" eb="10">
      <t>リカイ</t>
    </rPh>
    <rPh sb="10" eb="12">
      <t>ソクシン</t>
    </rPh>
    <phoneticPr fontId="2"/>
  </si>
  <si>
    <r>
      <rPr>
        <sz val="8"/>
        <rFont val="ＭＳ Ｐゴシック"/>
        <family val="3"/>
        <charset val="128"/>
      </rPr>
      <t>　　　　　　　　うち</t>
    </r>
    <r>
      <rPr>
        <sz val="10"/>
        <rFont val="ＭＳ Ｐゴシック"/>
        <family val="3"/>
        <charset val="128"/>
      </rPr>
      <t>（入場料収入等）</t>
    </r>
    <rPh sb="11" eb="14">
      <t>ニュウジョウリョウ</t>
    </rPh>
    <rPh sb="14" eb="16">
      <t>シュウニュウ</t>
    </rPh>
    <rPh sb="16" eb="17">
      <t>トウ</t>
    </rPh>
    <phoneticPr fontId="2"/>
  </si>
  <si>
    <t>支出先</t>
    <rPh sb="0" eb="2">
      <t>シシュツ</t>
    </rPh>
    <rPh sb="2" eb="3">
      <t>サキ</t>
    </rPh>
    <phoneticPr fontId="2"/>
  </si>
  <si>
    <t xml:space="preserve"> １．事業名</t>
    <rPh sb="3" eb="5">
      <t>ジギョウ</t>
    </rPh>
    <rPh sb="5" eb="6">
      <t>メイ</t>
    </rPh>
    <phoneticPr fontId="2"/>
  </si>
  <si>
    <t xml:space="preserve"> ２．事業期間</t>
    <rPh sb="3" eb="5">
      <t>ジギョウ</t>
    </rPh>
    <rPh sb="5" eb="7">
      <t>キカン</t>
    </rPh>
    <phoneticPr fontId="2"/>
  </si>
  <si>
    <r>
      <t>アーティスト・イン・レジデンス活動支援を通じた国際文化交流促進事業　</t>
    </r>
    <r>
      <rPr>
        <b/>
        <sz val="13"/>
        <rFont val="ＭＳ Ｐゴシック"/>
        <family val="3"/>
        <charset val="128"/>
      </rPr>
      <t>【補助金交付要望書】</t>
    </r>
    <rPh sb="15" eb="17">
      <t>カツドウ</t>
    </rPh>
    <rPh sb="17" eb="19">
      <t>シエン</t>
    </rPh>
    <rPh sb="20" eb="21">
      <t>ツウ</t>
    </rPh>
    <rPh sb="23" eb="25">
      <t>コクサイ</t>
    </rPh>
    <rPh sb="25" eb="27">
      <t>ブンカ</t>
    </rPh>
    <rPh sb="27" eb="29">
      <t>コウリュウ</t>
    </rPh>
    <rPh sb="29" eb="31">
      <t>ソクシン</t>
    </rPh>
    <rPh sb="31" eb="33">
      <t>ジギョウ</t>
    </rPh>
    <rPh sb="35" eb="38">
      <t>ホジョキン</t>
    </rPh>
    <rPh sb="38" eb="40">
      <t>コウフ</t>
    </rPh>
    <rPh sb="40" eb="43">
      <t>ヨウボウショ</t>
    </rPh>
    <phoneticPr fontId="2"/>
  </si>
  <si>
    <t>団体名</t>
    <rPh sb="0" eb="3">
      <t>ダンタイメイ</t>
    </rPh>
    <phoneticPr fontId="2"/>
  </si>
  <si>
    <t>標記補助金の交付を受けたいので，補助金等に係る予算の執行の適正化に関する法律(昭和30年法律第179号)第5条の規定により，下記のとおり応募します。</t>
    <rPh sb="0" eb="2">
      <t>ヒョウキ</t>
    </rPh>
    <rPh sb="2" eb="5">
      <t>ホジョキン</t>
    </rPh>
    <rPh sb="6" eb="8">
      <t>コウフ</t>
    </rPh>
    <rPh sb="9" eb="10">
      <t>ウ</t>
    </rPh>
    <rPh sb="16" eb="19">
      <t>ホジョキン</t>
    </rPh>
    <rPh sb="19" eb="20">
      <t>トウ</t>
    </rPh>
    <rPh sb="21" eb="22">
      <t>カカ</t>
    </rPh>
    <rPh sb="23" eb="25">
      <t>ヨサン</t>
    </rPh>
    <rPh sb="26" eb="28">
      <t>シッコウ</t>
    </rPh>
    <rPh sb="29" eb="32">
      <t>テキセイカ</t>
    </rPh>
    <rPh sb="33" eb="34">
      <t>カン</t>
    </rPh>
    <rPh sb="36" eb="38">
      <t>ホウリツ</t>
    </rPh>
    <rPh sb="39" eb="41">
      <t>ショウワ</t>
    </rPh>
    <rPh sb="43" eb="44">
      <t>ネン</t>
    </rPh>
    <rPh sb="44" eb="46">
      <t>ホウリツ</t>
    </rPh>
    <rPh sb="46" eb="47">
      <t>ダイ</t>
    </rPh>
    <rPh sb="50" eb="51">
      <t>ゴウ</t>
    </rPh>
    <rPh sb="52" eb="53">
      <t>ダイ</t>
    </rPh>
    <rPh sb="54" eb="55">
      <t>ジョウ</t>
    </rPh>
    <rPh sb="56" eb="58">
      <t>キテイ</t>
    </rPh>
    <rPh sb="62" eb="64">
      <t>カキ</t>
    </rPh>
    <rPh sb="68" eb="70">
      <t>オウボ</t>
    </rPh>
    <phoneticPr fontId="2"/>
  </si>
  <si>
    <t>令和３年度</t>
    <rPh sb="0" eb="2">
      <t>レイワ</t>
    </rPh>
    <rPh sb="3" eb="5">
      <t/>
    </rPh>
    <phoneticPr fontId="2"/>
  </si>
  <si>
    <t>AIR事業の全体構成</t>
    <rPh sb="3" eb="5">
      <t>ジギョウ</t>
    </rPh>
    <rPh sb="6" eb="8">
      <t>ゼンタイ</t>
    </rPh>
    <rPh sb="8" eb="10">
      <t>コウセイ</t>
    </rPh>
    <phoneticPr fontId="2"/>
  </si>
  <si>
    <t>中長期的な団体としての展望とAIR事業の趣旨，目的</t>
    <rPh sb="0" eb="4">
      <t>チュウチョウキテキ</t>
    </rPh>
    <rPh sb="5" eb="7">
      <t>ダンタイ</t>
    </rPh>
    <rPh sb="11" eb="13">
      <t>テンボウ</t>
    </rPh>
    <rPh sb="17" eb="19">
      <t>ジギョウ</t>
    </rPh>
    <rPh sb="20" eb="22">
      <t>シュシ</t>
    </rPh>
    <rPh sb="23" eb="25">
      <t>モクテキ</t>
    </rPh>
    <phoneticPr fontId="2"/>
  </si>
  <si>
    <t>補助事業の趣旨，目的</t>
    <rPh sb="0" eb="2">
      <t>ホジョ</t>
    </rPh>
    <rPh sb="2" eb="4">
      <t>ジギョウ</t>
    </rPh>
    <rPh sb="5" eb="7">
      <t>シュシ</t>
    </rPh>
    <rPh sb="8" eb="10">
      <t>モクテキ</t>
    </rPh>
    <phoneticPr fontId="2"/>
  </si>
  <si>
    <t>①補助事業の概要</t>
    <rPh sb="1" eb="3">
      <t>ホジョ</t>
    </rPh>
    <rPh sb="3" eb="5">
      <t>ジギョウ</t>
    </rPh>
    <rPh sb="6" eb="8">
      <t>ガイヨウ</t>
    </rPh>
    <phoneticPr fontId="2"/>
  </si>
  <si>
    <t>本事業で招へいし滞在創作活動を行う外国人芸術家について</t>
    <rPh sb="0" eb="1">
      <t>ホン</t>
    </rPh>
    <rPh sb="1" eb="3">
      <t>ジギョウ</t>
    </rPh>
    <rPh sb="4" eb="5">
      <t>ショウ</t>
    </rPh>
    <rPh sb="8" eb="10">
      <t>タイザイ</t>
    </rPh>
    <rPh sb="10" eb="12">
      <t>ソウサク</t>
    </rPh>
    <rPh sb="12" eb="14">
      <t>カツドウ</t>
    </rPh>
    <rPh sb="15" eb="16">
      <t>オコナ</t>
    </rPh>
    <rPh sb="17" eb="19">
      <t>ガイコク</t>
    </rPh>
    <rPh sb="19" eb="20">
      <t>ジン</t>
    </rPh>
    <rPh sb="20" eb="23">
      <t>ゲイジュツカ</t>
    </rPh>
    <phoneticPr fontId="2"/>
  </si>
  <si>
    <t>招へい外国人芸術家の滞在期間と同時期に滞在・交流し滞在創作活動を行う日本人芸術家について
（補助事業として実施する場合のみ記載）</t>
    <rPh sb="0" eb="1">
      <t>ショウ</t>
    </rPh>
    <rPh sb="3" eb="5">
      <t>ガイコク</t>
    </rPh>
    <rPh sb="5" eb="6">
      <t>ジン</t>
    </rPh>
    <rPh sb="6" eb="9">
      <t>ゲイジュツカ</t>
    </rPh>
    <rPh sb="10" eb="12">
      <t>タイザイ</t>
    </rPh>
    <rPh sb="12" eb="14">
      <t>キカン</t>
    </rPh>
    <rPh sb="15" eb="18">
      <t>ドウジキ</t>
    </rPh>
    <rPh sb="19" eb="21">
      <t>タイザイ</t>
    </rPh>
    <rPh sb="22" eb="24">
      <t>コウリュウ</t>
    </rPh>
    <rPh sb="25" eb="27">
      <t>タイザイ</t>
    </rPh>
    <rPh sb="27" eb="29">
      <t>ソウサク</t>
    </rPh>
    <rPh sb="29" eb="31">
      <t>カツドウ</t>
    </rPh>
    <rPh sb="32" eb="33">
      <t>オコナ</t>
    </rPh>
    <rPh sb="34" eb="37">
      <t>ニホンジン</t>
    </rPh>
    <rPh sb="37" eb="40">
      <t>ゲイジュツカ</t>
    </rPh>
    <rPh sb="46" eb="48">
      <t>ホジョ</t>
    </rPh>
    <rPh sb="48" eb="50">
      <t>ジギョウ</t>
    </rPh>
    <rPh sb="53" eb="55">
      <t>ジッシ</t>
    </rPh>
    <rPh sb="57" eb="59">
      <t>バアイ</t>
    </rPh>
    <rPh sb="61" eb="63">
      <t>キサイ</t>
    </rPh>
    <phoneticPr fontId="2"/>
  </si>
  <si>
    <t>（ⅰ）海外のＡＩＲ実施団体と交換プログラムを実施，計画進行中もしくは計画を構想している国内のＡＩＲ実施 団体が，</t>
    <phoneticPr fontId="2"/>
  </si>
  <si>
    <t>　 外国人芸術家を招へいし，国内芸術家等との交流を通した滞在型の創作活動を支援するＡＩＲプログラム</t>
    <phoneticPr fontId="2"/>
  </si>
  <si>
    <t>（複数チェック可）</t>
    <rPh sb="1" eb="3">
      <t>フクスウ</t>
    </rPh>
    <rPh sb="7" eb="8">
      <t>カ</t>
    </rPh>
    <phoneticPr fontId="2"/>
  </si>
  <si>
    <t>（ⅱ）　＜①拠点的事業支援のみ＞</t>
    <phoneticPr fontId="2"/>
  </si>
  <si>
    <t>　国内外のＡＩＲ実施団体，アート関連団体，文化施設，教育機関，国内の自治体，企業等と連携してＡＩＲ活動の運営に携わる専門人材の育成，運営ノウハウ等の情報共有機会を提供し，小規模なＡＩＲ事業等の支援をはじめとしたＡＩＲ活動の連携促進を図るプログラム</t>
    <phoneticPr fontId="2"/>
  </si>
  <si>
    <t>補助事業の内容</t>
    <rPh sb="0" eb="2">
      <t>ホジョ</t>
    </rPh>
    <rPh sb="2" eb="4">
      <t>ジギョウ</t>
    </rPh>
    <rPh sb="5" eb="7">
      <t>ナイヨウ</t>
    </rPh>
    <phoneticPr fontId="2"/>
  </si>
  <si>
    <t>AIR事業を実施することにより期待する効果，期待する効果を得るために達成するべきこと</t>
    <rPh sb="3" eb="5">
      <t>ジギョウ</t>
    </rPh>
    <rPh sb="6" eb="8">
      <t>ジッシ</t>
    </rPh>
    <rPh sb="15" eb="17">
      <t>キタイ</t>
    </rPh>
    <rPh sb="19" eb="21">
      <t>コウカ</t>
    </rPh>
    <rPh sb="22" eb="24">
      <t>キタイ</t>
    </rPh>
    <rPh sb="26" eb="28">
      <t>コウカ</t>
    </rPh>
    <rPh sb="29" eb="30">
      <t>エ</t>
    </rPh>
    <rPh sb="34" eb="36">
      <t>タッセイ</t>
    </rPh>
    <phoneticPr fontId="2"/>
  </si>
  <si>
    <t>必須プログラム（i）（ⅱ）共通</t>
    <rPh sb="0" eb="2">
      <t>ヒッス</t>
    </rPh>
    <rPh sb="13" eb="15">
      <t>キョウツウ</t>
    </rPh>
    <phoneticPr fontId="2"/>
  </si>
  <si>
    <t>③ＡＩＲ事業の活動内容・成果に関する情報発信の方法</t>
    <rPh sb="4" eb="6">
      <t>ジギョウ</t>
    </rPh>
    <rPh sb="7" eb="9">
      <t>カツドウ</t>
    </rPh>
    <rPh sb="9" eb="11">
      <t>ナイヨウ</t>
    </rPh>
    <rPh sb="12" eb="14">
      <t>セイカ</t>
    </rPh>
    <rPh sb="15" eb="16">
      <t>カン</t>
    </rPh>
    <rPh sb="18" eb="20">
      <t>ジョウホウ</t>
    </rPh>
    <rPh sb="20" eb="22">
      <t>ハッシン</t>
    </rPh>
    <rPh sb="23" eb="25">
      <t>ホウホウ</t>
    </rPh>
    <phoneticPr fontId="2"/>
  </si>
  <si>
    <t>②任意プログラム（イ）を実施することにより期待する効果，期待する効果を得るために達成すべきこと</t>
    <rPh sb="1" eb="3">
      <t>ニンイ</t>
    </rPh>
    <rPh sb="12" eb="14">
      <t>ジッシ</t>
    </rPh>
    <rPh sb="21" eb="23">
      <t>キタイ</t>
    </rPh>
    <rPh sb="25" eb="27">
      <t>コウカ</t>
    </rPh>
    <rPh sb="28" eb="30">
      <t>キタイ</t>
    </rPh>
    <rPh sb="32" eb="34">
      <t>コウカ</t>
    </rPh>
    <rPh sb="35" eb="36">
      <t>エ</t>
    </rPh>
    <rPh sb="40" eb="42">
      <t>タッセイ</t>
    </rPh>
    <phoneticPr fontId="2"/>
  </si>
  <si>
    <t>①補助事業の概要</t>
    <rPh sb="1" eb="3">
      <t>ホジョ</t>
    </rPh>
    <phoneticPr fontId="2"/>
  </si>
  <si>
    <t>②任意プログラム（ウ）を実施することにより期待する効果，期待する効果を得るために達成すべきこと</t>
    <rPh sb="1" eb="3">
      <t>ニンイ</t>
    </rPh>
    <rPh sb="12" eb="14">
      <t>ジッシ</t>
    </rPh>
    <rPh sb="21" eb="23">
      <t>キタイ</t>
    </rPh>
    <rPh sb="25" eb="27">
      <t>コウカ</t>
    </rPh>
    <rPh sb="28" eb="30">
      <t>キタイ</t>
    </rPh>
    <rPh sb="32" eb="34">
      <t>コウカ</t>
    </rPh>
    <rPh sb="35" eb="36">
      <t>エ</t>
    </rPh>
    <rPh sb="40" eb="42">
      <t>タッセイ</t>
    </rPh>
    <phoneticPr fontId="2"/>
  </si>
  <si>
    <t>②任意プログラム（エ）を実施することにより期待する効果，期待する効果を得るために達成すべきこと</t>
    <rPh sb="1" eb="3">
      <t>ニンイ</t>
    </rPh>
    <rPh sb="12" eb="14">
      <t>ジッシ</t>
    </rPh>
    <rPh sb="21" eb="23">
      <t>キタイ</t>
    </rPh>
    <rPh sb="25" eb="27">
      <t>コウカ</t>
    </rPh>
    <rPh sb="28" eb="30">
      <t>キタイ</t>
    </rPh>
    <rPh sb="32" eb="34">
      <t>コウカ</t>
    </rPh>
    <rPh sb="35" eb="36">
      <t>エ</t>
    </rPh>
    <rPh sb="40" eb="42">
      <t>タッセイ</t>
    </rPh>
    <phoneticPr fontId="2"/>
  </si>
  <si>
    <t>（複数チェック可）</t>
    <phoneticPr fontId="2"/>
  </si>
  <si>
    <t>【２－２．補助事業の目的及び内容（必須プログラム）】</t>
    <rPh sb="5" eb="7">
      <t>ホジョ</t>
    </rPh>
    <rPh sb="7" eb="9">
      <t>ジギョウ</t>
    </rPh>
    <rPh sb="10" eb="12">
      <t>モクテキ</t>
    </rPh>
    <rPh sb="12" eb="13">
      <t>オヨ</t>
    </rPh>
    <rPh sb="14" eb="16">
      <t>ナイヨウ</t>
    </rPh>
    <rPh sb="17" eb="19">
      <t>ヒッス</t>
    </rPh>
    <phoneticPr fontId="2"/>
  </si>
  <si>
    <t>【２－３．補助事業の目的及び内容（任意プログラム）】</t>
    <rPh sb="5" eb="7">
      <t>ホジョ</t>
    </rPh>
    <rPh sb="7" eb="9">
      <t>ジギョウ</t>
    </rPh>
    <rPh sb="10" eb="12">
      <t>モクテキ</t>
    </rPh>
    <rPh sb="12" eb="13">
      <t>オヨ</t>
    </rPh>
    <rPh sb="14" eb="16">
      <t>ナイヨウ</t>
    </rPh>
    <rPh sb="17" eb="19">
      <t>ニンイ</t>
    </rPh>
    <phoneticPr fontId="2"/>
  </si>
  <si>
    <t>【３．応募団体の概要等】</t>
    <rPh sb="3" eb="5">
      <t>オウボ</t>
    </rPh>
    <rPh sb="5" eb="7">
      <t>ダンタイ</t>
    </rPh>
    <rPh sb="8" eb="10">
      <t>ガイヨウ</t>
    </rPh>
    <rPh sb="10" eb="11">
      <t>ナド</t>
    </rPh>
    <phoneticPr fontId="2"/>
  </si>
  <si>
    <t>（１）　団体概要</t>
    <rPh sb="4" eb="6">
      <t>ダンタイ</t>
    </rPh>
    <rPh sb="6" eb="8">
      <t>ガイヨウ</t>
    </rPh>
    <phoneticPr fontId="2"/>
  </si>
  <si>
    <t>団体の名称</t>
    <rPh sb="0" eb="2">
      <t>ダンタイ</t>
    </rPh>
    <rPh sb="3" eb="5">
      <t>メイショウ</t>
    </rPh>
    <phoneticPr fontId="2"/>
  </si>
  <si>
    <t>代表者</t>
    <rPh sb="0" eb="3">
      <t>ダイヒョウシャ</t>
    </rPh>
    <phoneticPr fontId="2"/>
  </si>
  <si>
    <t>所在地</t>
    <rPh sb="0" eb="3">
      <t>ショザイチ</t>
    </rPh>
    <phoneticPr fontId="2"/>
  </si>
  <si>
    <t>団体設立年月</t>
    <rPh sb="0" eb="2">
      <t>ダンタイ</t>
    </rPh>
    <rPh sb="2" eb="4">
      <t>セツリツ</t>
    </rPh>
    <rPh sb="4" eb="5">
      <t>ネン</t>
    </rPh>
    <rPh sb="5" eb="6">
      <t>ゲツ</t>
    </rPh>
    <phoneticPr fontId="2"/>
  </si>
  <si>
    <t>プログラム・プロジェクトディレクター／コーディネーターなど</t>
    <phoneticPr fontId="2"/>
  </si>
  <si>
    <t>職名（担当）</t>
    <rPh sb="0" eb="2">
      <t>ショクメイ</t>
    </rPh>
    <rPh sb="3" eb="5">
      <t>タントウ</t>
    </rPh>
    <phoneticPr fontId="2"/>
  </si>
  <si>
    <t>氏名</t>
    <rPh sb="0" eb="2">
      <t>シメイ</t>
    </rPh>
    <phoneticPr fontId="2"/>
  </si>
  <si>
    <t>勤務形態（任期）</t>
    <rPh sb="0" eb="2">
      <t>キンム</t>
    </rPh>
    <rPh sb="2" eb="4">
      <t>ケイタイ</t>
    </rPh>
    <rPh sb="5" eb="7">
      <t>ニンキ</t>
    </rPh>
    <phoneticPr fontId="2"/>
  </si>
  <si>
    <t>会計責任者</t>
    <rPh sb="0" eb="2">
      <t>カイケイ</t>
    </rPh>
    <rPh sb="2" eb="5">
      <t>セキニンシャ</t>
    </rPh>
    <phoneticPr fontId="2"/>
  </si>
  <si>
    <t>職名</t>
    <rPh sb="0" eb="2">
      <t>ショクメイ</t>
    </rPh>
    <phoneticPr fontId="2"/>
  </si>
  <si>
    <t>監査責任者</t>
    <rPh sb="0" eb="2">
      <t>カンサ</t>
    </rPh>
    <rPh sb="2" eb="5">
      <t>セキニンシャ</t>
    </rPh>
    <phoneticPr fontId="2"/>
  </si>
  <si>
    <t>（２）　組織図</t>
    <rPh sb="4" eb="7">
      <t>ソシキズ</t>
    </rPh>
    <phoneticPr fontId="2"/>
  </si>
  <si>
    <r>
      <t>団体運営面での工夫</t>
    </r>
    <r>
      <rPr>
        <sz val="10"/>
        <rFont val="ＭＳ Ｐゴシック"/>
        <family val="3"/>
        <charset val="128"/>
      </rPr>
      <t>（地方公共団体や民間団体等の外部資金の確保など）</t>
    </r>
    <rPh sb="0" eb="2">
      <t>ダンタイ</t>
    </rPh>
    <rPh sb="2" eb="5">
      <t>ウンエイメン</t>
    </rPh>
    <rPh sb="7" eb="9">
      <t>クフウ</t>
    </rPh>
    <rPh sb="10" eb="12">
      <t>チホウ</t>
    </rPh>
    <rPh sb="12" eb="14">
      <t>コウキョウ</t>
    </rPh>
    <rPh sb="14" eb="16">
      <t>ダンタイ</t>
    </rPh>
    <rPh sb="17" eb="19">
      <t>ミンカン</t>
    </rPh>
    <rPh sb="19" eb="21">
      <t>ダンタイ</t>
    </rPh>
    <rPh sb="21" eb="22">
      <t>トウ</t>
    </rPh>
    <rPh sb="23" eb="25">
      <t>ガイブ</t>
    </rPh>
    <rPh sb="25" eb="27">
      <t>シキン</t>
    </rPh>
    <rPh sb="28" eb="30">
      <t>カクホ</t>
    </rPh>
    <phoneticPr fontId="2"/>
  </si>
  <si>
    <t>事業運営面での工夫</t>
    <rPh sb="0" eb="2">
      <t>ジギョウ</t>
    </rPh>
    <rPh sb="2" eb="5">
      <t>ウンエイメン</t>
    </rPh>
    <rPh sb="7" eb="9">
      <t>クフウ</t>
    </rPh>
    <phoneticPr fontId="2"/>
  </si>
  <si>
    <t>地方公共団体，地元企業，文化団体等との連携協力の状況</t>
    <rPh sb="0" eb="2">
      <t>チホウ</t>
    </rPh>
    <rPh sb="2" eb="4">
      <t>コウキョウ</t>
    </rPh>
    <rPh sb="4" eb="6">
      <t>ダンタイ</t>
    </rPh>
    <rPh sb="7" eb="9">
      <t>ジモト</t>
    </rPh>
    <rPh sb="9" eb="11">
      <t>キギョウ</t>
    </rPh>
    <rPh sb="12" eb="14">
      <t>ブンカ</t>
    </rPh>
    <rPh sb="14" eb="16">
      <t>ダンタイ</t>
    </rPh>
    <rPh sb="16" eb="17">
      <t>ナド</t>
    </rPh>
    <rPh sb="19" eb="21">
      <t>レンケイ</t>
    </rPh>
    <rPh sb="21" eb="23">
      <t>キョウリョク</t>
    </rPh>
    <rPh sb="24" eb="26">
      <t>ジョウキョウ</t>
    </rPh>
    <phoneticPr fontId="2"/>
  </si>
  <si>
    <t>教育機関（大学，小中高）との連携協力の状況</t>
    <rPh sb="0" eb="2">
      <t>キョウイク</t>
    </rPh>
    <rPh sb="2" eb="4">
      <t>キカン</t>
    </rPh>
    <rPh sb="5" eb="7">
      <t>ダイガク</t>
    </rPh>
    <rPh sb="8" eb="11">
      <t>ショウチュウコウ</t>
    </rPh>
    <rPh sb="14" eb="16">
      <t>レンケイ</t>
    </rPh>
    <rPh sb="16" eb="18">
      <t>キョウリョク</t>
    </rPh>
    <rPh sb="19" eb="21">
      <t>ジョウキョウ</t>
    </rPh>
    <phoneticPr fontId="2"/>
  </si>
  <si>
    <t>地域住民，ボランティアなどとの協働の取り組みの状況</t>
    <rPh sb="23" eb="25">
      <t>ジョウキョウ</t>
    </rPh>
    <phoneticPr fontId="2"/>
  </si>
  <si>
    <t>滞在人数（合計）</t>
    <rPh sb="0" eb="2">
      <t>タイザイ</t>
    </rPh>
    <rPh sb="2" eb="4">
      <t>ニンズウ</t>
    </rPh>
    <rPh sb="5" eb="7">
      <t>ゴウケイ</t>
    </rPh>
    <phoneticPr fontId="2"/>
  </si>
  <si>
    <t>《うち交換プログラムとして招へいする人数》
人</t>
    <rPh sb="3" eb="5">
      <t>コウカン</t>
    </rPh>
    <rPh sb="13" eb="14">
      <t>ショウ</t>
    </rPh>
    <rPh sb="18" eb="20">
      <t>ニンズウ</t>
    </rPh>
    <rPh sb="22" eb="23">
      <t>ニン</t>
    </rPh>
    <phoneticPr fontId="2"/>
  </si>
  <si>
    <t>②任意プログラム（ア）を実施することにより期待する効果，期待する効果を得るために達成すべきこと
（海外のＡＩＲ実施団体との双方向交流や日本人芸術家，学芸員・研究者の海外派遣の萌芽等を含め，具体的に記載）</t>
    <rPh sb="1" eb="3">
      <t>ニンイ</t>
    </rPh>
    <rPh sb="49" eb="51">
      <t>カイガイ</t>
    </rPh>
    <rPh sb="55" eb="57">
      <t>ジッシ</t>
    </rPh>
    <rPh sb="57" eb="59">
      <t>ダンタイ</t>
    </rPh>
    <rPh sb="61" eb="64">
      <t>ソウホウコウ</t>
    </rPh>
    <rPh sb="64" eb="66">
      <t>コウリュウ</t>
    </rPh>
    <rPh sb="67" eb="70">
      <t>ニホンジン</t>
    </rPh>
    <rPh sb="70" eb="73">
      <t>ゲイジュツカ</t>
    </rPh>
    <rPh sb="74" eb="77">
      <t>ガクゲイイン</t>
    </rPh>
    <rPh sb="78" eb="81">
      <t>ケンキュウシャ</t>
    </rPh>
    <rPh sb="82" eb="84">
      <t>カイガイ</t>
    </rPh>
    <rPh sb="84" eb="86">
      <t>ハケン</t>
    </rPh>
    <rPh sb="87" eb="89">
      <t>ホウガ</t>
    </rPh>
    <rPh sb="89" eb="90">
      <t>トウ</t>
    </rPh>
    <rPh sb="91" eb="92">
      <t>フク</t>
    </rPh>
    <rPh sb="94" eb="97">
      <t>グタイテキ</t>
    </rPh>
    <rPh sb="98" eb="100">
      <t>キサイ</t>
    </rPh>
    <phoneticPr fontId="2"/>
  </si>
  <si>
    <t>エ．ＡＩＲ活動の連携促進プログラム（「小規模等事業支援」のみ）</t>
    <rPh sb="5" eb="7">
      <t>カツドウ</t>
    </rPh>
    <rPh sb="8" eb="10">
      <t>レンケイ</t>
    </rPh>
    <rPh sb="10" eb="12">
      <t>ソクシン</t>
    </rPh>
    <phoneticPr fontId="2"/>
  </si>
  <si>
    <t>②AIR団体等との連携実績及び予定</t>
    <phoneticPr fontId="2"/>
  </si>
  <si>
    <t>③AIR事業の全体概要（補助対象外事業を含む）</t>
    <rPh sb="4" eb="6">
      <t>ジギョウ</t>
    </rPh>
    <rPh sb="7" eb="9">
      <t>ゼンタイ</t>
    </rPh>
    <rPh sb="9" eb="11">
      <t>ガイヨウ</t>
    </rPh>
    <rPh sb="12" eb="14">
      <t>ホジョ</t>
    </rPh>
    <rPh sb="14" eb="16">
      <t>タイショウ</t>
    </rPh>
    <rPh sb="16" eb="17">
      <t>ガイ</t>
    </rPh>
    <rPh sb="17" eb="19">
      <t>ジギョウ</t>
    </rPh>
    <rPh sb="20" eb="21">
      <t>フク</t>
    </rPh>
    <phoneticPr fontId="2"/>
  </si>
  <si>
    <t>④AIR事業の効果</t>
    <rPh sb="4" eb="6">
      <t>ジギョウ</t>
    </rPh>
    <rPh sb="7" eb="9">
      <t>コウカ</t>
    </rPh>
    <phoneticPr fontId="2"/>
  </si>
  <si>
    <t>（３）　体制変遷</t>
    <rPh sb="4" eb="6">
      <t>タイセイ</t>
    </rPh>
    <rPh sb="6" eb="8">
      <t>ヘンセン</t>
    </rPh>
    <phoneticPr fontId="2"/>
  </si>
  <si>
    <t>年度</t>
    <rPh sb="0" eb="2">
      <t>ネンド</t>
    </rPh>
    <phoneticPr fontId="50"/>
  </si>
  <si>
    <t>常勤</t>
    <rPh sb="0" eb="2">
      <t>ジョウキン</t>
    </rPh>
    <phoneticPr fontId="50"/>
  </si>
  <si>
    <t>非常勤</t>
    <rPh sb="0" eb="3">
      <t>ヒジョウキン</t>
    </rPh>
    <phoneticPr fontId="50"/>
  </si>
  <si>
    <t>業務委託</t>
    <rPh sb="0" eb="2">
      <t>ギョウム</t>
    </rPh>
    <rPh sb="2" eb="4">
      <t>イタク</t>
    </rPh>
    <phoneticPr fontId="50"/>
  </si>
  <si>
    <t>（４）　財務等状況</t>
    <rPh sb="4" eb="6">
      <t>ザイム</t>
    </rPh>
    <rPh sb="6" eb="7">
      <t>トウ</t>
    </rPh>
    <rPh sb="7" eb="9">
      <t>ジョウキョウ</t>
    </rPh>
    <phoneticPr fontId="2"/>
  </si>
  <si>
    <t>前年度比</t>
    <rPh sb="0" eb="3">
      <t>ゼンネンド</t>
    </rPh>
    <rPh sb="3" eb="4">
      <t>ヒ</t>
    </rPh>
    <phoneticPr fontId="50"/>
  </si>
  <si>
    <t>合計</t>
    <rPh sb="0" eb="2">
      <t>ゴウケイ</t>
    </rPh>
    <phoneticPr fontId="50"/>
  </si>
  <si>
    <t>その他</t>
    <rPh sb="2" eb="3">
      <t>タ</t>
    </rPh>
    <phoneticPr fontId="50"/>
  </si>
  <si>
    <t>人件費</t>
    <rPh sb="0" eb="3">
      <t>ジンケンヒ</t>
    </rPh>
    <phoneticPr fontId="50"/>
  </si>
  <si>
    <t>助成金</t>
    <rPh sb="0" eb="2">
      <t>ジョセイ</t>
    </rPh>
    <rPh sb="2" eb="3">
      <t>キン</t>
    </rPh>
    <phoneticPr fontId="50"/>
  </si>
  <si>
    <t>本補助金
収入</t>
    <rPh sb="5" eb="7">
      <t>シュウニュウ</t>
    </rPh>
    <phoneticPr fontId="50"/>
  </si>
  <si>
    <t>管理費</t>
    <rPh sb="0" eb="3">
      <t>カンリヒ</t>
    </rPh>
    <phoneticPr fontId="50"/>
  </si>
  <si>
    <t>補助金
（うち本補助金）</t>
    <rPh sb="0" eb="3">
      <t>ホジョキン</t>
    </rPh>
    <rPh sb="7" eb="8">
      <t>ホン</t>
    </rPh>
    <rPh sb="8" eb="11">
      <t>ホジョキン</t>
    </rPh>
    <phoneticPr fontId="50"/>
  </si>
  <si>
    <t>事業費
（うちAIR関係費）</t>
    <rPh sb="0" eb="2">
      <t>ジギョウ</t>
    </rPh>
    <rPh sb="2" eb="3">
      <t>ヒ</t>
    </rPh>
    <rPh sb="10" eb="13">
      <t>カンケイヒ</t>
    </rPh>
    <phoneticPr fontId="50"/>
  </si>
  <si>
    <t>補助金</t>
    <rPh sb="0" eb="3">
      <t>ホジョキン</t>
    </rPh>
    <phoneticPr fontId="50"/>
  </si>
  <si>
    <t>事業費</t>
    <rPh sb="0" eb="3">
      <t>ジギョウヒ</t>
    </rPh>
    <phoneticPr fontId="50"/>
  </si>
  <si>
    <t>事業収入</t>
    <rPh sb="0" eb="2">
      <t>ジギョウ</t>
    </rPh>
    <rPh sb="2" eb="4">
      <t>シュウニュウ</t>
    </rPh>
    <phoneticPr fontId="50"/>
  </si>
  <si>
    <t>収支差</t>
    <rPh sb="0" eb="2">
      <t>シュウシ</t>
    </rPh>
    <rPh sb="2" eb="3">
      <t>サ</t>
    </rPh>
    <phoneticPr fontId="50"/>
  </si>
  <si>
    <t>支出</t>
    <rPh sb="0" eb="2">
      <t>シシュツ</t>
    </rPh>
    <phoneticPr fontId="50"/>
  </si>
  <si>
    <t>収入</t>
    <rPh sb="0" eb="2">
      <t>シュウニュウ</t>
    </rPh>
    <phoneticPr fontId="50"/>
  </si>
  <si>
    <t>（千円）</t>
    <rPh sb="1" eb="3">
      <t>センエン</t>
    </rPh>
    <phoneticPr fontId="2"/>
  </si>
  <si>
    <t>別紙１のとおり</t>
    <rPh sb="0" eb="2">
      <t>ベッシ</t>
    </rPh>
    <phoneticPr fontId="2"/>
  </si>
  <si>
    <t>【２－１．AIR事業の目的及び内容（全体）】</t>
    <rPh sb="8" eb="10">
      <t>ジギョウ</t>
    </rPh>
    <rPh sb="11" eb="13">
      <t>モクテキ</t>
    </rPh>
    <rPh sb="13" eb="14">
      <t>オヨ</t>
    </rPh>
    <rPh sb="15" eb="17">
      <t>ナイヨウ</t>
    </rPh>
    <rPh sb="18" eb="20">
      <t>ゼンタイ</t>
    </rPh>
    <phoneticPr fontId="2"/>
  </si>
  <si>
    <t>別紙２-１のとおり
※未定の場合は予定している情報のみを記載ください。</t>
    <rPh sb="0" eb="2">
      <t>ベッシ</t>
    </rPh>
    <rPh sb="11" eb="13">
      <t>ミテイ</t>
    </rPh>
    <rPh sb="14" eb="16">
      <t>バアイ</t>
    </rPh>
    <rPh sb="17" eb="19">
      <t>ヨテイ</t>
    </rPh>
    <rPh sb="23" eb="25">
      <t>ジョウホウ</t>
    </rPh>
    <rPh sb="28" eb="30">
      <t>キサイ</t>
    </rPh>
    <phoneticPr fontId="2"/>
  </si>
  <si>
    <t>別紙２－２のとおり</t>
    <rPh sb="0" eb="2">
      <t>ベッシ</t>
    </rPh>
    <phoneticPr fontId="2"/>
  </si>
  <si>
    <t>別紙２－１のとおり</t>
    <rPh sb="0" eb="2">
      <t>ベッシ</t>
    </rPh>
    <phoneticPr fontId="2"/>
  </si>
  <si>
    <t>別紙２－３のとおり</t>
    <rPh sb="0" eb="2">
      <t>ベッシ</t>
    </rPh>
    <phoneticPr fontId="2"/>
  </si>
  <si>
    <t>任意プログラムあり　）</t>
    <rPh sb="0" eb="2">
      <t>ニンイ</t>
    </rPh>
    <phoneticPr fontId="2"/>
  </si>
  <si>
    <t xml:space="preserve"> ３．補助金交付要望額</t>
    <rPh sb="3" eb="5">
      <t>ホジョ</t>
    </rPh>
    <rPh sb="6" eb="8">
      <t>コウフ</t>
    </rPh>
    <rPh sb="8" eb="10">
      <t>ヨウボウ</t>
    </rPh>
    <rPh sb="10" eb="11">
      <t>ガク</t>
    </rPh>
    <phoneticPr fontId="2"/>
  </si>
  <si>
    <t>出演料</t>
    <rPh sb="0" eb="2">
      <t>シュツエン</t>
    </rPh>
    <rPh sb="2" eb="3">
      <t>リョウ</t>
    </rPh>
    <phoneticPr fontId="2"/>
  </si>
  <si>
    <t>音楽費</t>
    <rPh sb="0" eb="2">
      <t>オンガク</t>
    </rPh>
    <rPh sb="2" eb="3">
      <t>ヒ</t>
    </rPh>
    <phoneticPr fontId="2"/>
  </si>
  <si>
    <t>舞台費</t>
    <rPh sb="0" eb="2">
      <t>ブタイ</t>
    </rPh>
    <rPh sb="2" eb="3">
      <t>ヒ</t>
    </rPh>
    <phoneticPr fontId="2"/>
  </si>
  <si>
    <t>上映費</t>
    <rPh sb="0" eb="2">
      <t>ジョウエイ</t>
    </rPh>
    <rPh sb="2" eb="3">
      <t>ヒ</t>
    </rPh>
    <phoneticPr fontId="2"/>
  </si>
  <si>
    <t>作品借料</t>
    <rPh sb="0" eb="2">
      <t>サクヒン</t>
    </rPh>
    <rPh sb="2" eb="4">
      <t>シャクリョウ</t>
    </rPh>
    <phoneticPr fontId="2"/>
  </si>
  <si>
    <t>出演費</t>
    <rPh sb="0" eb="2">
      <t>シュツエン</t>
    </rPh>
    <rPh sb="2" eb="3">
      <t>ヒ</t>
    </rPh>
    <phoneticPr fontId="2"/>
  </si>
  <si>
    <t>作品借料</t>
    <rPh sb="0" eb="4">
      <t>サクヒンシャクリョウ</t>
    </rPh>
    <phoneticPr fontId="2"/>
  </si>
  <si>
    <t>細目</t>
    <rPh sb="0" eb="2">
      <t>サイモク</t>
    </rPh>
    <phoneticPr fontId="2"/>
  </si>
  <si>
    <t>細目</t>
    <phoneticPr fontId="2"/>
  </si>
  <si>
    <t>招へい者数(合計)</t>
    <rPh sb="0" eb="1">
      <t>ショウ</t>
    </rPh>
    <rPh sb="3" eb="4">
      <t>シャ</t>
    </rPh>
    <rPh sb="4" eb="5">
      <t>スウ</t>
    </rPh>
    <rPh sb="6" eb="8">
      <t>ゴウケイ</t>
    </rPh>
    <phoneticPr fontId="2"/>
  </si>
  <si>
    <t>招へい者数</t>
    <rPh sb="0" eb="1">
      <t>ショウ</t>
    </rPh>
    <rPh sb="3" eb="4">
      <t>シャ</t>
    </rPh>
    <rPh sb="4" eb="5">
      <t>スウ</t>
    </rPh>
    <phoneticPr fontId="2"/>
  </si>
  <si>
    <t>-</t>
    <phoneticPr fontId="2"/>
  </si>
  <si>
    <t>補助事業の内容（連携団体の名称，役割を記載すること。また，幅広い参加者が得られるような工夫があれば，記載すること。）</t>
    <rPh sb="0" eb="2">
      <t>ホジョ</t>
    </rPh>
    <rPh sb="2" eb="4">
      <t>ジギョウ</t>
    </rPh>
    <rPh sb="5" eb="7">
      <t>ナイヨウ</t>
    </rPh>
    <rPh sb="8" eb="10">
      <t>レンケイ</t>
    </rPh>
    <rPh sb="10" eb="12">
      <t>ダンタイ</t>
    </rPh>
    <rPh sb="13" eb="15">
      <t>メイショウ</t>
    </rPh>
    <rPh sb="16" eb="18">
      <t>ヤクワリ</t>
    </rPh>
    <rPh sb="19" eb="21">
      <t>キサイ</t>
    </rPh>
    <rPh sb="29" eb="31">
      <t>ハバヒロ</t>
    </rPh>
    <rPh sb="32" eb="35">
      <t>サンカシャ</t>
    </rPh>
    <rPh sb="36" eb="37">
      <t>エ</t>
    </rPh>
    <rPh sb="43" eb="45">
      <t>クフウ</t>
    </rPh>
    <rPh sb="50" eb="52">
      <t>キサイ</t>
    </rPh>
    <phoneticPr fontId="2"/>
  </si>
  <si>
    <t>④必須プログラムを実施することにより期待する成果，期待する効果を得るために達成するべきこと
（海外のＡＩＲ実施団体との双方向交流や日本人芸術家の海外派遣の萌芽，拠点的事業支援については，小規模なＡＩＲ事業等の支援をはじめとしたＡＩＲ活動の促進等を含め，具体的に記載）</t>
    <rPh sb="1" eb="3">
      <t>ヒッス</t>
    </rPh>
    <rPh sb="18" eb="20">
      <t>キタイ</t>
    </rPh>
    <rPh sb="74" eb="76">
      <t>ハケン</t>
    </rPh>
    <phoneticPr fontId="2"/>
  </si>
  <si>
    <t>下記のうち，実施する事業に○をつけ，該当する様式を記載してください。
（複数選択可。ただし，（エ）は「小規模等事業支援」のみ）</t>
    <rPh sb="0" eb="2">
      <t>カキ</t>
    </rPh>
    <rPh sb="6" eb="8">
      <t>ジッシ</t>
    </rPh>
    <rPh sb="10" eb="12">
      <t>ジギョウ</t>
    </rPh>
    <rPh sb="18" eb="20">
      <t>ガイトウ</t>
    </rPh>
    <rPh sb="22" eb="24">
      <t>ヨウシキ</t>
    </rPh>
    <rPh sb="25" eb="27">
      <t>キサイ</t>
    </rPh>
    <rPh sb="36" eb="38">
      <t>フクスウ</t>
    </rPh>
    <rPh sb="38" eb="40">
      <t>センタク</t>
    </rPh>
    <rPh sb="40" eb="41">
      <t>カ</t>
    </rPh>
    <rPh sb="51" eb="54">
      <t>ショウキボ</t>
    </rPh>
    <rPh sb="54" eb="55">
      <t>トウ</t>
    </rPh>
    <rPh sb="55" eb="57">
      <t>ジギョウ</t>
    </rPh>
    <rPh sb="57" eb="59">
      <t>シエン</t>
    </rPh>
    <phoneticPr fontId="2"/>
  </si>
  <si>
    <t>補助事業の内容（事業全体の内容のほか，国内の芸術家等との交流内容については必ず記載すること）</t>
    <rPh sb="0" eb="2">
      <t>ホジョ</t>
    </rPh>
    <rPh sb="2" eb="4">
      <t>ジギョウ</t>
    </rPh>
    <rPh sb="5" eb="7">
      <t>ナイヨウ</t>
    </rPh>
    <phoneticPr fontId="2"/>
  </si>
  <si>
    <t>補助事業の内容（事業全体の内容のほか，連携する関係団体名，各団体の役割を記載すること）</t>
    <rPh sb="0" eb="2">
      <t>ホジョ</t>
    </rPh>
    <rPh sb="2" eb="4">
      <t>ジギョウ</t>
    </rPh>
    <rPh sb="5" eb="7">
      <t>ナイヨウ</t>
    </rPh>
    <rPh sb="8" eb="10">
      <t>ジギョウ</t>
    </rPh>
    <rPh sb="10" eb="12">
      <t>ゼンタイ</t>
    </rPh>
    <rPh sb="13" eb="15">
      <t>ナイヨウ</t>
    </rPh>
    <rPh sb="19" eb="21">
      <t>レンケイ</t>
    </rPh>
    <rPh sb="23" eb="25">
      <t>カンケイ</t>
    </rPh>
    <rPh sb="25" eb="27">
      <t>ダンタイ</t>
    </rPh>
    <rPh sb="27" eb="28">
      <t>メイ</t>
    </rPh>
    <rPh sb="29" eb="30">
      <t>カク</t>
    </rPh>
    <rPh sb="30" eb="32">
      <t>ダンタイ</t>
    </rPh>
    <rPh sb="33" eb="35">
      <t>ヤクワリ</t>
    </rPh>
    <rPh sb="36" eb="38">
      <t>キサイ</t>
    </rPh>
    <phoneticPr fontId="2"/>
  </si>
  <si>
    <t>②補助事業の趣旨，目的</t>
    <rPh sb="1" eb="3">
      <t>ホジョ</t>
    </rPh>
    <rPh sb="3" eb="5">
      <t>ジギョウ</t>
    </rPh>
    <rPh sb="6" eb="8">
      <t>シュシ</t>
    </rPh>
    <rPh sb="9" eb="11">
      <t>モクテキ</t>
    </rPh>
    <phoneticPr fontId="2"/>
  </si>
  <si>
    <t>（５）　団体運営，事業運営面の工夫</t>
    <rPh sb="4" eb="6">
      <t>ダンタイ</t>
    </rPh>
    <rPh sb="6" eb="8">
      <t>ウンエイ</t>
    </rPh>
    <rPh sb="9" eb="11">
      <t>ジギョウ</t>
    </rPh>
    <rPh sb="11" eb="13">
      <t>ウンエイ</t>
    </rPh>
    <rPh sb="13" eb="14">
      <t>メン</t>
    </rPh>
    <rPh sb="15" eb="17">
      <t>クフウ</t>
    </rPh>
    <phoneticPr fontId="2"/>
  </si>
  <si>
    <r>
      <t xml:space="preserve">                </t>
    </r>
    <r>
      <rPr>
        <sz val="8"/>
        <rFont val="ＭＳ Ｐゴシック"/>
        <family val="3"/>
        <charset val="128"/>
      </rPr>
      <t>うち</t>
    </r>
    <r>
      <rPr>
        <sz val="11"/>
        <rFont val="ＭＳ Ｐゴシック"/>
        <family val="3"/>
        <charset val="128"/>
      </rPr>
      <t>○○文化財団</t>
    </r>
    <rPh sb="20" eb="22">
      <t>ブンカ</t>
    </rPh>
    <rPh sb="22" eb="24">
      <t>ザイダン</t>
    </rPh>
    <phoneticPr fontId="2"/>
  </si>
  <si>
    <r>
      <t xml:space="preserve">                </t>
    </r>
    <r>
      <rPr>
        <sz val="8"/>
        <rFont val="ＭＳ Ｐゴシック"/>
        <family val="3"/>
        <charset val="128"/>
      </rPr>
      <t>うち○○市</t>
    </r>
    <rPh sb="20" eb="21">
      <t>シ</t>
    </rPh>
    <phoneticPr fontId="2"/>
  </si>
  <si>
    <t>全プログラム共通（必須プログラム及び任意プログラム）</t>
    <rPh sb="0" eb="1">
      <t>ゼン</t>
    </rPh>
    <rPh sb="6" eb="8">
      <t>キョウツウ</t>
    </rPh>
    <rPh sb="9" eb="11">
      <t>ヒッス</t>
    </rPh>
    <rPh sb="16" eb="17">
      <t>オヨ</t>
    </rPh>
    <rPh sb="18" eb="20">
      <t>ニンイ</t>
    </rPh>
    <phoneticPr fontId="2"/>
  </si>
  <si>
    <t>⑤感染症の拡大による国際的な渡航制限などにより，計画の変更，中止が必要となった場合の考え方</t>
    <rPh sb="1" eb="4">
      <t>カンセンショウ</t>
    </rPh>
    <rPh sb="5" eb="7">
      <t>カクダイ</t>
    </rPh>
    <rPh sb="10" eb="13">
      <t>コクサイテキ</t>
    </rPh>
    <rPh sb="14" eb="16">
      <t>トコウ</t>
    </rPh>
    <rPh sb="16" eb="18">
      <t>セイゲン</t>
    </rPh>
    <rPh sb="24" eb="26">
      <t>ケイカク</t>
    </rPh>
    <rPh sb="27" eb="29">
      <t>ヘンコウ</t>
    </rPh>
    <rPh sb="30" eb="32">
      <t>チュウシ</t>
    </rPh>
    <rPh sb="33" eb="35">
      <t>ヒツヨウ</t>
    </rPh>
    <rPh sb="39" eb="41">
      <t>バアイ</t>
    </rPh>
    <rPh sb="42" eb="43">
      <t>カンガ</t>
    </rPh>
    <rPh sb="44" eb="45">
      <t>カタ</t>
    </rPh>
    <phoneticPr fontId="2"/>
  </si>
  <si>
    <r>
      <t xml:space="preserve">　補助対象経費計 D 
</t>
    </r>
    <r>
      <rPr>
        <sz val="10"/>
        <rFont val="ＭＳ Ｐゴシック"/>
        <family val="3"/>
        <charset val="128"/>
      </rPr>
      <t xml:space="preserve"> ※課税業者は税額を控除する（A3）-（C），免税事業者及び簡易課税事業者は（A３）</t>
    </r>
    <rPh sb="1" eb="3">
      <t>ホジョ</t>
    </rPh>
    <rPh sb="3" eb="5">
      <t>タイショウ</t>
    </rPh>
    <rPh sb="5" eb="7">
      <t>ケイヒ</t>
    </rPh>
    <rPh sb="7" eb="8">
      <t>ケイ</t>
    </rPh>
    <rPh sb="14" eb="16">
      <t>カゼイ</t>
    </rPh>
    <rPh sb="16" eb="18">
      <t>ギョウシャ</t>
    </rPh>
    <rPh sb="19" eb="21">
      <t>ゼイガク</t>
    </rPh>
    <rPh sb="22" eb="24">
      <t>コウジョ</t>
    </rPh>
    <rPh sb="35" eb="37">
      <t>メンゼイ</t>
    </rPh>
    <rPh sb="37" eb="40">
      <t>ジギョウシャ</t>
    </rPh>
    <rPh sb="40" eb="41">
      <t>オヨ</t>
    </rPh>
    <rPh sb="42" eb="44">
      <t>カンイ</t>
    </rPh>
    <rPh sb="44" eb="46">
      <t>カゼイ</t>
    </rPh>
    <rPh sb="46" eb="49">
      <t>ジギョウシャ</t>
    </rPh>
    <phoneticPr fontId="2"/>
  </si>
  <si>
    <t>（□</t>
  </si>
  <si>
    <t>令和 年 月 日　～　　令和 年 月  日</t>
    <rPh sb="0" eb="2">
      <t>レイワ</t>
    </rPh>
    <rPh sb="3" eb="4">
      <t>ネン</t>
    </rPh>
    <rPh sb="5" eb="6">
      <t>ガツ</t>
    </rPh>
    <rPh sb="7" eb="8">
      <t>ニチ</t>
    </rPh>
    <rPh sb="12" eb="14">
      <t>レイワ</t>
    </rPh>
    <rPh sb="15" eb="16">
      <t>ネン</t>
    </rPh>
    <rPh sb="17" eb="18">
      <t>ガツ</t>
    </rPh>
    <rPh sb="20" eb="21">
      <t>ニチ</t>
    </rPh>
    <phoneticPr fontId="2"/>
  </si>
  <si>
    <t>令和 年 月  日</t>
    <phoneticPr fontId="2"/>
  </si>
  <si>
    <t>□</t>
    <phoneticPr fontId="2"/>
  </si>
  <si>
    <t>□ 事業中止</t>
    <phoneticPr fontId="2"/>
  </si>
  <si>
    <t>□　実施時期や手法を変更して実施</t>
    <phoneticPr fontId="2"/>
  </si>
  <si>
    <t>　招へい者No.（　　　   　　　　　　　　　　）</t>
    <phoneticPr fontId="2"/>
  </si>
  <si>
    <t>　招へい者No.（　　　　            　　　　　）</t>
    <rPh sb="1" eb="2">
      <t>ショウ</t>
    </rPh>
    <phoneticPr fontId="2"/>
  </si>
  <si>
    <t>人</t>
    <rPh sb="0" eb="1">
      <t>ニン</t>
    </rPh>
    <phoneticPr fontId="2"/>
  </si>
  <si>
    <t>人</t>
    <rPh sb="0" eb="1">
      <t>ニン</t>
    </rPh>
    <phoneticPr fontId="2"/>
  </si>
  <si>
    <t xml:space="preserve">  滞在者No.（　　　　　　　　　　　　　　　　　　　　　）</t>
    <rPh sb="2" eb="4">
      <t>タイザイ</t>
    </rPh>
    <phoneticPr fontId="2"/>
  </si>
  <si>
    <t>□　情報共有機会</t>
  </si>
  <si>
    <t>ア．</t>
  </si>
  <si>
    <t>イ．</t>
  </si>
  <si>
    <t>ウ．</t>
  </si>
  <si>
    <t>　招へい者No.（　　　　　　　　　　　　　　　　　　　　　　）</t>
    <rPh sb="1" eb="2">
      <t>ショウ</t>
    </rPh>
    <phoneticPr fontId="2"/>
  </si>
  <si>
    <t>(役職)　</t>
    <rPh sb="1" eb="3">
      <t>ヤクショク</t>
    </rPh>
    <phoneticPr fontId="2"/>
  </si>
  <si>
    <t>(ふりがな)</t>
    <phoneticPr fontId="2"/>
  </si>
  <si>
    <t>(氏名)</t>
    <rPh sb="1" eb="3">
      <t>シメイ</t>
    </rPh>
    <phoneticPr fontId="2"/>
  </si>
  <si>
    <t>〒</t>
    <phoneticPr fontId="2"/>
  </si>
  <si>
    <t>年</t>
    <rPh sb="0" eb="1">
      <t>ネン</t>
    </rPh>
    <phoneticPr fontId="2"/>
  </si>
  <si>
    <t>月</t>
    <rPh sb="0" eb="1">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</si>
</sst>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quot;円&quot;"/>
    <numFmt numFmtId="178" formatCode="[=1]&quot;国庫補助額修正入力が交付決定額を超過しています&quot;;General"/>
    <numFmt numFmtId="179" formatCode="#,##0;&quot;△ &quot;#,##0"/>
    <numFmt numFmtId="180" formatCode="#,##0.00;&quot;△ &quot;#,##0.00"/>
    <numFmt numFmtId="181" formatCode="#,##0.00_ "/>
  </numFmts>
  <fonts count="55">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b/>
      <sz val="11"/>
      <name val="ＭＳ Ｐゴシック"/>
      <family val="3"/>
      <charset val="128"/>
    </font>
    <font>
      <b/>
      <sz val="14"/>
      <name val="ＭＳ Ｐゴシック"/>
      <family val="3"/>
      <charset val="128"/>
    </font>
    <font>
      <sz val="10"/>
      <name val="ＭＳ Ｐゴシック"/>
      <family val="3"/>
      <charset val="128"/>
    </font>
    <font>
      <sz val="14"/>
      <name val="ＭＳ Ｐゴシック"/>
      <family val="3"/>
      <charset val="128"/>
    </font>
    <font>
      <sz val="12"/>
      <name val="ＭＳ ゴシック"/>
      <family val="3"/>
      <charset val="128"/>
    </font>
    <font>
      <b/>
      <sz val="9"/>
      <color indexed="81"/>
      <name val="ＭＳ Ｐゴシック"/>
      <family val="3"/>
      <charset val="128"/>
    </font>
    <font>
      <b/>
      <u/>
      <sz val="9"/>
      <color indexed="81"/>
      <name val="ＭＳ Ｐゴシック"/>
      <family val="3"/>
      <charset val="128"/>
    </font>
    <font>
      <sz val="13"/>
      <name val="ＭＳ Ｐゴシック"/>
      <family val="3"/>
      <charset val="128"/>
    </font>
    <font>
      <b/>
      <sz val="13"/>
      <name val="ＭＳ Ｐゴシック"/>
      <family val="3"/>
      <charset val="128"/>
    </font>
    <font>
      <sz val="18"/>
      <name val="ＭＳ Ｐゴシック"/>
      <family val="3"/>
      <charset val="128"/>
    </font>
    <font>
      <b/>
      <sz val="10"/>
      <name val="ＭＳ Ｐゴシック"/>
      <family val="3"/>
      <charset val="128"/>
    </font>
    <font>
      <b/>
      <sz val="9"/>
      <color indexed="81"/>
      <name val="MS P ゴシック"/>
      <family val="3"/>
      <charset val="128"/>
    </font>
    <font>
      <sz val="9"/>
      <color indexed="81"/>
      <name val="MS P ゴシック"/>
      <family val="3"/>
      <charset val="128"/>
    </font>
    <font>
      <sz val="11"/>
      <color indexed="8"/>
      <name val="ＭＳ Ｐゴシック"/>
      <family val="3"/>
      <charset val="128"/>
    </font>
    <font>
      <sz val="11"/>
      <color indexed="8"/>
      <name val="ＭＳ Ｐゴシック"/>
      <family val="3"/>
      <charset val="128"/>
    </font>
    <font>
      <b/>
      <sz val="12"/>
      <name val="ＭＳ Ｐゴシック"/>
      <family val="3"/>
      <charset val="128"/>
    </font>
    <font>
      <b/>
      <sz val="9"/>
      <name val="ＭＳ Ｐゴシック"/>
      <family val="3"/>
      <charset val="128"/>
    </font>
    <font>
      <b/>
      <sz val="8"/>
      <name val="ＭＳ Ｐゴシック"/>
      <family val="3"/>
      <charset val="128"/>
    </font>
    <font>
      <b/>
      <sz val="8"/>
      <color indexed="56"/>
      <name val="ＭＳ Ｐゴシック"/>
      <family val="3"/>
      <charset val="128"/>
    </font>
    <font>
      <b/>
      <sz val="8"/>
      <color indexed="10"/>
      <name val="ＭＳ Ｐゴシック"/>
      <family val="3"/>
      <charset val="128"/>
    </font>
    <font>
      <sz val="24"/>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font>
    <font>
      <sz val="11"/>
      <color rgb="FF0070C0"/>
      <name val="ＭＳ Ｐゴシック"/>
      <family val="3"/>
      <charset val="128"/>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b/>
      <sz val="14"/>
      <name val="ＭＳ Ｐゴシック"/>
      <family val="3"/>
      <charset val="128"/>
      <scheme val="minor"/>
    </font>
    <font>
      <b/>
      <sz val="11"/>
      <color theme="1"/>
      <name val="ＭＳ Ｐゴシック"/>
      <family val="3"/>
      <charset val="128"/>
    </font>
    <font>
      <sz val="8"/>
      <color theme="0"/>
      <name val="ＭＳ Ｐゴシック"/>
      <family val="3"/>
      <charset val="128"/>
    </font>
    <font>
      <sz val="11"/>
      <color theme="0" tint="-0.34998626667073579"/>
      <name val="ＭＳ Ｐゴシック"/>
      <family val="3"/>
      <charset val="128"/>
    </font>
    <font>
      <sz val="10"/>
      <color theme="0" tint="-0.34998626667073579"/>
      <name val="ＭＳ Ｐゴシック"/>
      <family val="3"/>
      <charset val="128"/>
    </font>
    <font>
      <sz val="8"/>
      <name val="ＭＳ Ｐゴシック"/>
      <family val="3"/>
      <charset val="128"/>
      <scheme val="minor"/>
    </font>
    <font>
      <b/>
      <sz val="10"/>
      <name val="ＭＳ Ｐゴシック"/>
      <family val="3"/>
      <charset val="128"/>
      <scheme val="minor"/>
    </font>
    <font>
      <sz val="9"/>
      <color theme="1"/>
      <name val="ＭＳ Ｐゴシック"/>
      <family val="3"/>
      <charset val="128"/>
      <scheme val="minor"/>
    </font>
    <font>
      <b/>
      <sz val="11"/>
      <color rgb="FFFF0000"/>
      <name val="ＭＳ Ｐゴシック"/>
      <family val="3"/>
      <charset val="128"/>
    </font>
    <font>
      <b/>
      <sz val="9"/>
      <color theme="1"/>
      <name val="ＭＳ Ｐゴシック"/>
      <family val="3"/>
      <charset val="128"/>
    </font>
    <font>
      <sz val="10"/>
      <color theme="1"/>
      <name val="ＭＳ Ｐゴシック"/>
      <family val="3"/>
      <charset val="128"/>
    </font>
    <font>
      <sz val="24"/>
      <color theme="1"/>
      <name val="ＭＳ Ｐゴシック"/>
      <family val="3"/>
      <charset val="128"/>
    </font>
    <font>
      <sz val="12"/>
      <color theme="1"/>
      <name val="ＭＳ Ｐゴシック"/>
      <family val="3"/>
      <charset val="128"/>
    </font>
    <font>
      <sz val="16"/>
      <name val="ＭＳ Ｐゴシック"/>
      <family val="3"/>
      <charset val="128"/>
    </font>
    <font>
      <u/>
      <sz val="11"/>
      <color theme="10"/>
      <name val="ＭＳ Ｐゴシック"/>
      <family val="3"/>
      <charset val="128"/>
    </font>
    <font>
      <sz val="10"/>
      <name val="ＭＳ 明朝"/>
      <family val="1"/>
      <charset val="128"/>
    </font>
    <font>
      <sz val="6"/>
      <name val="ＭＳ Ｐゴシック"/>
      <family val="2"/>
      <charset val="128"/>
      <scheme val="minor"/>
    </font>
    <font>
      <b/>
      <u/>
      <sz val="9"/>
      <color indexed="81"/>
      <name val="MS P ゴシック"/>
      <family val="3"/>
      <charset val="128"/>
    </font>
    <font>
      <b/>
      <sz val="14"/>
      <color rgb="FFFF0000"/>
      <name val="ＭＳ Ｐゴシック"/>
      <family val="3"/>
      <charset val="128"/>
    </font>
    <font>
      <sz val="12"/>
      <name val="ＭＳ Ｐゴシック"/>
      <family val="3"/>
      <charset val="128"/>
      <scheme val="minor"/>
    </font>
    <font>
      <b/>
      <sz val="12"/>
      <name val="ＭＳ Ｐゴシック"/>
      <family val="3"/>
      <charset val="128"/>
      <scheme val="minor"/>
    </font>
  </fonts>
  <fills count="15">
    <fill>
      <patternFill patternType="none"/>
    </fill>
    <fill>
      <patternFill patternType="gray125"/>
    </fill>
    <fill>
      <patternFill patternType="solid">
        <fgColor theme="8" tint="0.599963377788628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FF00"/>
        <bgColor indexed="64"/>
      </patternFill>
    </fill>
    <fill>
      <patternFill patternType="solid">
        <fgColor rgb="FF99FFCC"/>
        <bgColor indexed="64"/>
      </patternFill>
    </fill>
    <fill>
      <patternFill patternType="solid">
        <fgColor theme="9" tint="0.59999389629810485"/>
        <bgColor indexed="64"/>
      </patternFill>
    </fill>
  </fills>
  <borders count="134">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hair">
        <color indexed="64"/>
      </top>
      <bottom/>
      <diagonal/>
    </border>
    <border>
      <left/>
      <right/>
      <top style="hair">
        <color indexed="64"/>
      </top>
      <bottom/>
      <diagonal/>
    </border>
    <border>
      <left style="medium">
        <color indexed="64"/>
      </left>
      <right/>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diagonal/>
    </border>
    <border>
      <left/>
      <right style="hair">
        <color indexed="64"/>
      </right>
      <top/>
      <bottom/>
      <diagonal/>
    </border>
    <border>
      <left/>
      <right style="medium">
        <color indexed="64"/>
      </right>
      <top style="hair">
        <color indexed="64"/>
      </top>
      <bottom style="hair">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hair">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s>
  <cellStyleXfs count="13">
    <xf numFmtId="0" fontId="0" fillId="0" borderId="0">
      <alignment vertical="center"/>
    </xf>
    <xf numFmtId="38" fontId="1" fillId="0" borderId="0" applyFont="0" applyFill="0" applyBorder="0" applyAlignment="0" applyProtection="0">
      <alignment vertical="center"/>
    </xf>
    <xf numFmtId="38" fontId="19" fillId="0" borderId="0" applyFill="0" applyBorder="0" applyAlignment="0" applyProtection="0">
      <alignment vertical="center"/>
    </xf>
    <xf numFmtId="38" fontId="19" fillId="0" borderId="0" applyFill="0" applyBorder="0" applyAlignment="0" applyProtection="0">
      <alignment vertical="center"/>
    </xf>
    <xf numFmtId="38" fontId="27" fillId="0" borderId="0" applyFont="0" applyFill="0" applyBorder="0" applyAlignment="0" applyProtection="0">
      <alignment vertical="center"/>
    </xf>
    <xf numFmtId="0" fontId="1" fillId="0" borderId="0"/>
    <xf numFmtId="0" fontId="27" fillId="0" borderId="0">
      <alignment vertical="center"/>
    </xf>
    <xf numFmtId="0" fontId="29" fillId="0" borderId="0">
      <alignment vertical="center"/>
    </xf>
    <xf numFmtId="0" fontId="29" fillId="0" borderId="0">
      <alignment vertical="center"/>
    </xf>
    <xf numFmtId="0" fontId="27" fillId="0" borderId="0">
      <alignment vertical="center"/>
    </xf>
    <xf numFmtId="0" fontId="1" fillId="0" borderId="0"/>
    <xf numFmtId="0" fontId="48"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751">
    <xf numFmtId="0" fontId="0" fillId="0" borderId="0" xfId="0">
      <alignment vertical="center"/>
    </xf>
    <xf numFmtId="0" fontId="9" fillId="0" borderId="0" xfId="10" applyFont="1" applyBorder="1" applyAlignment="1">
      <alignment horizontal="left" vertical="center"/>
    </xf>
    <xf numFmtId="0" fontId="1" fillId="0" borderId="0" xfId="10" applyFont="1" applyAlignment="1">
      <alignment vertical="center"/>
    </xf>
    <xf numFmtId="0" fontId="1" fillId="0" borderId="0" xfId="10" applyFont="1" applyBorder="1" applyAlignment="1">
      <alignment horizontal="center" vertical="center"/>
    </xf>
    <xf numFmtId="0" fontId="1" fillId="0" borderId="0" xfId="10" applyFont="1" applyBorder="1" applyAlignment="1">
      <alignment vertical="center"/>
    </xf>
    <xf numFmtId="0" fontId="1" fillId="0" borderId="0" xfId="10" applyFont="1" applyFill="1" applyBorder="1" applyAlignment="1">
      <alignment vertical="center"/>
    </xf>
    <xf numFmtId="0" fontId="0" fillId="0" borderId="0" xfId="10" applyFont="1" applyBorder="1" applyAlignment="1">
      <alignment horizontal="left" vertical="center"/>
    </xf>
    <xf numFmtId="0" fontId="0" fillId="0" borderId="0" xfId="0" applyAlignment="1">
      <alignment horizontal="left" vertical="center"/>
    </xf>
    <xf numFmtId="0" fontId="3" fillId="0" borderId="1" xfId="10" applyFont="1" applyFill="1" applyBorder="1" applyAlignment="1">
      <alignment horizontal="left" vertical="center" wrapText="1"/>
    </xf>
    <xf numFmtId="0" fontId="1" fillId="0" borderId="1" xfId="0" applyFont="1" applyFill="1" applyBorder="1" applyAlignment="1">
      <alignment vertical="top" wrapText="1"/>
    </xf>
    <xf numFmtId="0" fontId="0" fillId="0" borderId="1" xfId="0" applyFill="1" applyBorder="1" applyAlignment="1">
      <alignment vertical="top" wrapText="1"/>
    </xf>
    <xf numFmtId="0" fontId="1" fillId="0" borderId="0" xfId="10" applyFont="1" applyFill="1" applyAlignment="1">
      <alignment vertical="center"/>
    </xf>
    <xf numFmtId="0" fontId="4" fillId="0" borderId="0" xfId="10" applyFont="1" applyBorder="1" applyAlignment="1">
      <alignment horizontal="right" vertical="center"/>
    </xf>
    <xf numFmtId="0" fontId="0" fillId="0" borderId="0" xfId="10" applyFont="1" applyAlignment="1">
      <alignment vertical="center"/>
    </xf>
    <xf numFmtId="0" fontId="7" fillId="0" borderId="0" xfId="10" applyFont="1" applyBorder="1" applyAlignment="1" applyProtection="1">
      <alignment horizontal="left" vertical="center"/>
    </xf>
    <xf numFmtId="0" fontId="8" fillId="0" borderId="0" xfId="10" applyFont="1" applyFill="1" applyBorder="1" applyAlignment="1">
      <alignment horizontal="left" vertical="top" wrapText="1"/>
    </xf>
    <xf numFmtId="0" fontId="8" fillId="0" borderId="0" xfId="0" applyFont="1" applyBorder="1" applyAlignment="1">
      <alignment horizontal="left" vertical="top" wrapText="1"/>
    </xf>
    <xf numFmtId="0" fontId="0" fillId="0" borderId="0" xfId="0" applyProtection="1">
      <alignment vertical="center"/>
    </xf>
    <xf numFmtId="0" fontId="0" fillId="0" borderId="0" xfId="0" applyBorder="1" applyProtection="1">
      <alignment vertical="center"/>
    </xf>
    <xf numFmtId="0" fontId="30" fillId="0" borderId="0" xfId="0" applyFont="1" applyProtection="1">
      <alignment vertical="center"/>
    </xf>
    <xf numFmtId="0" fontId="27" fillId="0" borderId="0" xfId="9" applyFont="1" applyBorder="1" applyAlignment="1" applyProtection="1">
      <alignment vertical="center"/>
    </xf>
    <xf numFmtId="0" fontId="27" fillId="0" borderId="0" xfId="9" applyFont="1" applyProtection="1">
      <alignment vertical="center"/>
    </xf>
    <xf numFmtId="38" fontId="31" fillId="0" borderId="0" xfId="4" applyFont="1" applyFill="1" applyProtection="1">
      <alignment vertical="center"/>
    </xf>
    <xf numFmtId="38" fontId="31" fillId="0" borderId="0" xfId="4" applyFont="1" applyFill="1" applyAlignment="1" applyProtection="1">
      <alignment horizontal="left" vertical="center"/>
    </xf>
    <xf numFmtId="38" fontId="31" fillId="0" borderId="0" xfId="4" applyFont="1" applyFill="1" applyAlignment="1" applyProtection="1">
      <alignment horizontal="right" vertical="center"/>
    </xf>
    <xf numFmtId="38" fontId="32" fillId="4" borderId="9" xfId="4" applyFont="1" applyFill="1" applyBorder="1" applyAlignment="1" applyProtection="1">
      <alignment horizontal="center" vertical="center"/>
    </xf>
    <xf numFmtId="178" fontId="28" fillId="0" borderId="0" xfId="9" applyNumberFormat="1" applyFont="1" applyAlignment="1" applyProtection="1">
      <alignment horizontal="left" vertical="center" wrapText="1" shrinkToFit="1"/>
    </xf>
    <xf numFmtId="38" fontId="32" fillId="0" borderId="0" xfId="4" applyFont="1" applyFill="1" applyProtection="1">
      <alignment vertical="center"/>
    </xf>
    <xf numFmtId="0" fontId="27" fillId="0" borderId="0" xfId="9" applyBorder="1" applyAlignment="1" applyProtection="1">
      <alignment vertical="center"/>
    </xf>
    <xf numFmtId="0" fontId="27" fillId="0" borderId="0" xfId="9" applyProtection="1">
      <alignment vertical="center"/>
    </xf>
    <xf numFmtId="0" fontId="27" fillId="0" borderId="0" xfId="9" applyAlignment="1" applyProtection="1">
      <alignment horizontal="center" vertical="center"/>
    </xf>
    <xf numFmtId="0" fontId="32" fillId="4" borderId="9" xfId="9" applyFont="1" applyFill="1" applyBorder="1" applyAlignment="1" applyProtection="1">
      <alignment horizontal="center" vertical="center"/>
    </xf>
    <xf numFmtId="49" fontId="31" fillId="4" borderId="9" xfId="4" applyNumberFormat="1" applyFont="1" applyFill="1" applyBorder="1" applyAlignment="1" applyProtection="1">
      <alignment horizontal="center" vertical="center"/>
    </xf>
    <xf numFmtId="0" fontId="33" fillId="4" borderId="9" xfId="9" applyFont="1" applyFill="1" applyBorder="1" applyAlignment="1" applyProtection="1">
      <alignment horizontal="center" vertical="center"/>
    </xf>
    <xf numFmtId="179" fontId="33" fillId="5" borderId="13" xfId="9" applyNumberFormat="1" applyFont="1" applyFill="1" applyBorder="1" applyAlignment="1" applyProtection="1">
      <alignment vertical="center" shrinkToFit="1"/>
    </xf>
    <xf numFmtId="179" fontId="33" fillId="5" borderId="9" xfId="9" applyNumberFormat="1" applyFont="1" applyFill="1" applyBorder="1" applyAlignment="1" applyProtection="1">
      <alignment vertical="center" shrinkToFit="1"/>
    </xf>
    <xf numFmtId="179" fontId="33" fillId="5" borderId="25" xfId="9" applyNumberFormat="1" applyFont="1" applyFill="1" applyBorder="1" applyAlignment="1" applyProtection="1">
      <alignment vertical="center" shrinkToFit="1"/>
    </xf>
    <xf numFmtId="179" fontId="33" fillId="5" borderId="19" xfId="9" applyNumberFormat="1" applyFont="1" applyFill="1" applyBorder="1" applyAlignment="1" applyProtection="1">
      <alignment vertical="center" shrinkToFit="1"/>
    </xf>
    <xf numFmtId="3" fontId="33" fillId="0" borderId="19" xfId="9" applyNumberFormat="1" applyFont="1" applyBorder="1" applyAlignment="1" applyProtection="1">
      <alignment vertical="center"/>
    </xf>
    <xf numFmtId="179" fontId="33" fillId="5" borderId="26" xfId="9" applyNumberFormat="1" applyFont="1" applyFill="1" applyBorder="1" applyAlignment="1" applyProtection="1">
      <alignment vertical="center" shrinkToFit="1"/>
    </xf>
    <xf numFmtId="3" fontId="33" fillId="0" borderId="26" xfId="9" applyNumberFormat="1" applyFont="1" applyBorder="1" applyAlignment="1" applyProtection="1">
      <alignment vertical="center"/>
    </xf>
    <xf numFmtId="179" fontId="33" fillId="5" borderId="20" xfId="9" applyNumberFormat="1" applyFont="1" applyFill="1" applyBorder="1" applyAlignment="1" applyProtection="1">
      <alignment vertical="center" shrinkToFit="1"/>
    </xf>
    <xf numFmtId="3" fontId="33" fillId="0" borderId="20" xfId="9" applyNumberFormat="1" applyFont="1" applyBorder="1" applyAlignment="1" applyProtection="1">
      <alignment vertical="center"/>
    </xf>
    <xf numFmtId="3" fontId="33" fillId="0" borderId="27" xfId="9" applyNumberFormat="1" applyFont="1" applyBorder="1" applyAlignment="1" applyProtection="1">
      <alignment vertical="center"/>
    </xf>
    <xf numFmtId="3" fontId="33" fillId="0" borderId="9" xfId="9" applyNumberFormat="1" applyFont="1" applyBorder="1" applyAlignment="1" applyProtection="1">
      <alignment vertical="center"/>
    </xf>
    <xf numFmtId="3" fontId="33" fillId="0" borderId="13" xfId="9" applyNumberFormat="1" applyFont="1" applyBorder="1" applyAlignment="1" applyProtection="1">
      <alignment vertical="center"/>
    </xf>
    <xf numFmtId="3" fontId="33" fillId="5" borderId="22" xfId="9" applyNumberFormat="1" applyFont="1" applyFill="1" applyBorder="1" applyAlignment="1" applyProtection="1">
      <alignment vertical="center"/>
    </xf>
    <xf numFmtId="179" fontId="33" fillId="5" borderId="28" xfId="9" applyNumberFormat="1" applyFont="1" applyFill="1" applyBorder="1" applyAlignment="1" applyProtection="1">
      <alignment vertical="center" shrinkToFit="1"/>
    </xf>
    <xf numFmtId="179" fontId="33" fillId="5" borderId="29" xfId="9" applyNumberFormat="1" applyFont="1" applyFill="1" applyBorder="1" applyAlignment="1" applyProtection="1">
      <alignment vertical="center" shrinkToFit="1"/>
    </xf>
    <xf numFmtId="0" fontId="27" fillId="0" borderId="0" xfId="9" applyAlignment="1" applyProtection="1">
      <alignment vertical="center" shrinkToFit="1"/>
    </xf>
    <xf numFmtId="0" fontId="0" fillId="0" borderId="0" xfId="0" applyFill="1">
      <alignment vertical="center"/>
    </xf>
    <xf numFmtId="0" fontId="0" fillId="0" borderId="0" xfId="7" applyFont="1" applyProtection="1">
      <alignment vertical="center"/>
      <protection locked="0"/>
    </xf>
    <xf numFmtId="38" fontId="1" fillId="0" borderId="0" xfId="3" applyFont="1" applyFill="1" applyBorder="1" applyAlignment="1" applyProtection="1">
      <alignment horizontal="left" vertical="center" wrapText="1"/>
    </xf>
    <xf numFmtId="0" fontId="6" fillId="7" borderId="32" xfId="8" applyFont="1" applyFill="1" applyBorder="1" applyAlignment="1" applyProtection="1">
      <alignment horizontal="center" vertical="center"/>
    </xf>
    <xf numFmtId="38" fontId="8" fillId="0" borderId="34" xfId="3" applyFont="1" applyFill="1" applyBorder="1" applyAlignment="1" applyProtection="1">
      <alignment horizontal="center" vertical="center" shrinkToFit="1"/>
      <protection locked="0"/>
    </xf>
    <xf numFmtId="0" fontId="8" fillId="6" borderId="35" xfId="8" applyFont="1" applyFill="1" applyBorder="1" applyAlignment="1" applyProtection="1">
      <alignment vertical="center" wrapText="1"/>
      <protection locked="0"/>
    </xf>
    <xf numFmtId="0" fontId="8" fillId="7" borderId="36" xfId="8" applyFont="1" applyFill="1" applyBorder="1" applyAlignment="1" applyProtection="1">
      <alignment horizontal="center" vertical="center" shrinkToFit="1"/>
      <protection locked="0"/>
    </xf>
    <xf numFmtId="180" fontId="8" fillId="6" borderId="36" xfId="3" applyNumberFormat="1" applyFont="1" applyFill="1" applyBorder="1" applyAlignment="1" applyProtection="1">
      <alignment horizontal="right" vertical="center" shrinkToFit="1"/>
      <protection locked="0"/>
    </xf>
    <xf numFmtId="0" fontId="8" fillId="8" borderId="36" xfId="8" applyFont="1" applyFill="1" applyBorder="1" applyAlignment="1" applyProtection="1">
      <alignment horizontal="center" vertical="center" shrinkToFit="1"/>
      <protection locked="0"/>
    </xf>
    <xf numFmtId="0" fontId="8" fillId="7" borderId="36" xfId="8" applyFont="1" applyFill="1" applyBorder="1" applyAlignment="1" applyProtection="1">
      <alignment vertical="center" shrinkToFit="1"/>
      <protection locked="0"/>
    </xf>
    <xf numFmtId="180" fontId="8" fillId="6" borderId="36" xfId="3" applyNumberFormat="1" applyFont="1" applyFill="1" applyBorder="1" applyAlignment="1" applyProtection="1">
      <alignment vertical="center" shrinkToFit="1"/>
      <protection locked="0"/>
    </xf>
    <xf numFmtId="0" fontId="8" fillId="0" borderId="36" xfId="8" applyFont="1" applyFill="1" applyBorder="1" applyAlignment="1" applyProtection="1">
      <alignment horizontal="center" vertical="center" shrinkToFit="1"/>
      <protection locked="0"/>
    </xf>
    <xf numFmtId="179" fontId="8" fillId="4" borderId="36" xfId="8" applyNumberFormat="1" applyFont="1" applyFill="1" applyBorder="1" applyAlignment="1">
      <alignment vertical="center" shrinkToFit="1"/>
    </xf>
    <xf numFmtId="38" fontId="8" fillId="0" borderId="37" xfId="3" applyFont="1" applyFill="1" applyBorder="1" applyAlignment="1" applyProtection="1">
      <alignment horizontal="center" vertical="center" textRotation="255"/>
      <protection locked="0"/>
    </xf>
    <xf numFmtId="38" fontId="8" fillId="0" borderId="38" xfId="3" applyFont="1" applyFill="1" applyBorder="1" applyAlignment="1" applyProtection="1">
      <alignment horizontal="center" vertical="center" shrinkToFit="1"/>
      <protection locked="0"/>
    </xf>
    <xf numFmtId="38" fontId="8" fillId="0" borderId="39" xfId="3" applyFont="1" applyFill="1" applyBorder="1" applyAlignment="1" applyProtection="1">
      <alignment horizontal="center" vertical="center" shrinkToFit="1"/>
      <protection locked="0"/>
    </xf>
    <xf numFmtId="0" fontId="8" fillId="6" borderId="39" xfId="8" applyFont="1" applyFill="1" applyBorder="1" applyAlignment="1" applyProtection="1">
      <alignment vertical="center" wrapText="1"/>
      <protection locked="0"/>
    </xf>
    <xf numFmtId="0" fontId="8" fillId="7" borderId="40" xfId="8" applyFont="1" applyFill="1" applyBorder="1" applyAlignment="1" applyProtection="1">
      <alignment horizontal="center" vertical="center" shrinkToFit="1"/>
      <protection locked="0"/>
    </xf>
    <xf numFmtId="180" fontId="8" fillId="6" borderId="40" xfId="3" applyNumberFormat="1" applyFont="1" applyFill="1" applyBorder="1" applyAlignment="1" applyProtection="1">
      <alignment horizontal="right" vertical="center" shrinkToFit="1"/>
      <protection locked="0"/>
    </xf>
    <xf numFmtId="0" fontId="8" fillId="8" borderId="40" xfId="8" applyFont="1" applyFill="1" applyBorder="1" applyAlignment="1" applyProtection="1">
      <alignment horizontal="center" vertical="center" shrinkToFit="1"/>
      <protection locked="0"/>
    </xf>
    <xf numFmtId="0" fontId="8" fillId="7" borderId="40" xfId="8" applyFont="1" applyFill="1" applyBorder="1" applyAlignment="1" applyProtection="1">
      <alignment vertical="center" shrinkToFit="1"/>
      <protection locked="0"/>
    </xf>
    <xf numFmtId="180" fontId="8" fillId="6" borderId="40" xfId="3" applyNumberFormat="1" applyFont="1" applyFill="1" applyBorder="1" applyAlignment="1" applyProtection="1">
      <alignment vertical="center" shrinkToFit="1"/>
      <protection locked="0"/>
    </xf>
    <xf numFmtId="0" fontId="8" fillId="0" borderId="40" xfId="8" applyFont="1" applyFill="1" applyBorder="1" applyAlignment="1" applyProtection="1">
      <alignment horizontal="center" vertical="center" shrinkToFit="1"/>
      <protection locked="0"/>
    </xf>
    <xf numFmtId="38" fontId="8" fillId="0" borderId="41" xfId="3" applyFont="1" applyFill="1" applyBorder="1" applyAlignment="1" applyProtection="1">
      <alignment horizontal="center" vertical="center" textRotation="255"/>
      <protection locked="0"/>
    </xf>
    <xf numFmtId="181" fontId="8" fillId="8" borderId="40" xfId="8" applyNumberFormat="1" applyFont="1" applyFill="1" applyBorder="1" applyAlignment="1" applyProtection="1">
      <alignment horizontal="center" vertical="center" shrinkToFit="1"/>
      <protection locked="0"/>
    </xf>
    <xf numFmtId="0" fontId="0" fillId="0" borderId="0" xfId="0" applyFill="1" applyProtection="1">
      <alignment vertical="center"/>
    </xf>
    <xf numFmtId="38" fontId="1" fillId="0" borderId="0" xfId="1" applyFont="1" applyFill="1" applyProtection="1">
      <alignment vertical="center"/>
    </xf>
    <xf numFmtId="38" fontId="8" fillId="0" borderId="9" xfId="1" applyFont="1" applyFill="1" applyBorder="1" applyAlignment="1" applyProtection="1">
      <alignment horizontal="center" vertical="center"/>
    </xf>
    <xf numFmtId="38" fontId="8" fillId="0" borderId="0" xfId="1" applyFont="1" applyFill="1" applyBorder="1" applyAlignment="1" applyProtection="1">
      <alignment horizontal="center" vertical="center"/>
    </xf>
    <xf numFmtId="0" fontId="0" fillId="0" borderId="0" xfId="0" applyBorder="1" applyAlignment="1" applyProtection="1">
      <alignment vertical="center"/>
    </xf>
    <xf numFmtId="179" fontId="8" fillId="0" borderId="0" xfId="1" applyNumberFormat="1" applyFont="1" applyFill="1" applyBorder="1" applyAlignment="1" applyProtection="1">
      <alignment vertical="center" shrinkToFit="1"/>
    </xf>
    <xf numFmtId="179" fontId="0" fillId="0" borderId="0" xfId="0" applyNumberFormat="1" applyBorder="1" applyAlignment="1" applyProtection="1">
      <alignment vertical="center" shrinkToFit="1"/>
    </xf>
    <xf numFmtId="38" fontId="1" fillId="0" borderId="0" xfId="1" applyFont="1" applyFill="1" applyAlignment="1" applyProtection="1">
      <alignment horizontal="right" vertical="center"/>
    </xf>
    <xf numFmtId="38" fontId="8" fillId="0" borderId="9" xfId="1" applyFont="1" applyFill="1" applyBorder="1" applyAlignment="1" applyProtection="1">
      <alignment horizontal="center" vertical="center" wrapText="1"/>
    </xf>
    <xf numFmtId="38" fontId="34" fillId="0" borderId="0" xfId="4" applyFont="1" applyFill="1" applyProtection="1">
      <alignment vertical="center"/>
    </xf>
    <xf numFmtId="0" fontId="0" fillId="0" borderId="43" xfId="10" applyFont="1" applyFill="1" applyBorder="1" applyAlignment="1" applyProtection="1">
      <alignment horizontal="left" vertical="center" shrinkToFit="1"/>
    </xf>
    <xf numFmtId="0" fontId="0" fillId="0" borderId="44" xfId="10" applyFont="1" applyFill="1" applyBorder="1" applyAlignment="1" applyProtection="1">
      <alignment horizontal="left" vertical="center" shrinkToFit="1"/>
    </xf>
    <xf numFmtId="38" fontId="32" fillId="4" borderId="9" xfId="4" applyFont="1" applyFill="1" applyBorder="1" applyAlignment="1" applyProtection="1">
      <alignment horizontal="center" vertical="center" wrapText="1"/>
    </xf>
    <xf numFmtId="3" fontId="33" fillId="0" borderId="23" xfId="9" applyNumberFormat="1" applyFont="1" applyBorder="1" applyAlignment="1" applyProtection="1">
      <alignment vertical="center"/>
    </xf>
    <xf numFmtId="38" fontId="8" fillId="0" borderId="34" xfId="3" applyFont="1" applyFill="1" applyBorder="1" applyAlignment="1" applyProtection="1">
      <alignment horizontal="center" vertical="center" textRotation="255"/>
      <protection locked="0"/>
    </xf>
    <xf numFmtId="38" fontId="8" fillId="0" borderId="38" xfId="3" applyFont="1" applyFill="1" applyBorder="1" applyAlignment="1" applyProtection="1">
      <alignment horizontal="center" vertical="center" textRotation="255"/>
      <protection locked="0"/>
    </xf>
    <xf numFmtId="179" fontId="33" fillId="5" borderId="45" xfId="9" applyNumberFormat="1" applyFont="1" applyFill="1" applyBorder="1" applyAlignment="1" applyProtection="1">
      <alignment vertical="center" shrinkToFit="1"/>
    </xf>
    <xf numFmtId="3" fontId="33" fillId="0" borderId="11" xfId="9" applyNumberFormat="1" applyFont="1" applyBorder="1" applyAlignment="1" applyProtection="1">
      <alignment vertical="center"/>
    </xf>
    <xf numFmtId="0" fontId="7" fillId="0" borderId="0" xfId="0" applyFont="1" applyAlignment="1" applyProtection="1"/>
    <xf numFmtId="38" fontId="21" fillId="0" borderId="0" xfId="2" applyFont="1" applyFill="1" applyAlignment="1" applyProtection="1">
      <alignment vertical="center"/>
    </xf>
    <xf numFmtId="38" fontId="6" fillId="0" borderId="0" xfId="3" applyFont="1" applyFill="1" applyBorder="1" applyAlignment="1" applyProtection="1">
      <alignment horizontal="center" vertical="center" wrapText="1"/>
    </xf>
    <xf numFmtId="0" fontId="0" fillId="0" borderId="0" xfId="8" applyFont="1" applyAlignment="1" applyProtection="1">
      <alignment vertical="center" wrapText="1"/>
    </xf>
    <xf numFmtId="0" fontId="29" fillId="0" borderId="0" xfId="8" applyBorder="1" applyAlignment="1" applyProtection="1">
      <alignment vertical="center" wrapText="1"/>
    </xf>
    <xf numFmtId="0" fontId="35" fillId="4" borderId="9" xfId="8" applyFont="1" applyFill="1" applyBorder="1" applyAlignment="1" applyProtection="1">
      <alignment horizontal="center" vertical="center" wrapText="1"/>
    </xf>
    <xf numFmtId="38" fontId="6" fillId="0" borderId="0" xfId="1" applyFont="1" applyFill="1" applyAlignment="1" applyProtection="1">
      <alignment vertical="center" wrapText="1"/>
    </xf>
    <xf numFmtId="176" fontId="1" fillId="0" borderId="13" xfId="8" applyNumberFormat="1" applyFont="1" applyFill="1" applyBorder="1" applyAlignment="1" applyProtection="1">
      <alignment vertical="center" shrinkToFit="1"/>
    </xf>
    <xf numFmtId="176" fontId="29" fillId="0" borderId="0" xfId="8" applyNumberFormat="1" applyFont="1" applyFill="1" applyBorder="1" applyAlignment="1" applyProtection="1">
      <alignment vertical="center" shrinkToFit="1"/>
    </xf>
    <xf numFmtId="0" fontId="29" fillId="0" borderId="0" xfId="8" applyFill="1" applyBorder="1" applyAlignment="1" applyProtection="1">
      <alignment vertical="center" shrinkToFit="1"/>
    </xf>
    <xf numFmtId="176" fontId="0" fillId="0" borderId="9" xfId="8" applyNumberFormat="1" applyFont="1" applyFill="1" applyBorder="1" applyAlignment="1" applyProtection="1">
      <alignment vertical="center" shrinkToFit="1"/>
    </xf>
    <xf numFmtId="38" fontId="6" fillId="0" borderId="0" xfId="3" applyFont="1" applyFill="1" applyProtection="1">
      <alignment vertical="center"/>
    </xf>
    <xf numFmtId="38" fontId="8" fillId="0" borderId="0" xfId="3" applyFont="1" applyFill="1" applyAlignment="1" applyProtection="1">
      <alignment horizontal="center" vertical="center"/>
    </xf>
    <xf numFmtId="0" fontId="36" fillId="0" borderId="48" xfId="0" applyFont="1" applyFill="1" applyBorder="1" applyAlignment="1" applyProtection="1">
      <alignment horizontal="right" vertical="center" shrinkToFit="1"/>
    </xf>
    <xf numFmtId="0" fontId="5" fillId="0" borderId="48" xfId="0" applyFont="1" applyFill="1" applyBorder="1" applyAlignment="1" applyProtection="1">
      <alignment horizontal="right" vertical="center" shrinkToFit="1"/>
    </xf>
    <xf numFmtId="38" fontId="1" fillId="0" borderId="48" xfId="1" applyFont="1" applyFill="1" applyBorder="1" applyAlignment="1" applyProtection="1">
      <alignment horizontal="right" vertical="center"/>
    </xf>
    <xf numFmtId="38" fontId="16" fillId="0" borderId="30" xfId="3" applyFont="1" applyFill="1" applyBorder="1" applyAlignment="1" applyProtection="1">
      <alignment horizontal="center" vertical="center"/>
    </xf>
    <xf numFmtId="0" fontId="16" fillId="6" borderId="31" xfId="8" applyFont="1" applyFill="1" applyBorder="1" applyAlignment="1" applyProtection="1">
      <alignment horizontal="center" vertical="center"/>
    </xf>
    <xf numFmtId="0" fontId="22" fillId="6" borderId="32" xfId="8" applyFont="1" applyFill="1" applyBorder="1" applyAlignment="1" applyProtection="1">
      <alignment horizontal="center" vertical="center"/>
    </xf>
    <xf numFmtId="0" fontId="22" fillId="7" borderId="32" xfId="8" applyFont="1" applyFill="1" applyBorder="1" applyAlignment="1" applyProtection="1">
      <alignment horizontal="center" vertical="center"/>
    </xf>
    <xf numFmtId="0" fontId="22" fillId="8" borderId="32" xfId="8" applyFont="1" applyFill="1" applyBorder="1" applyAlignment="1" applyProtection="1">
      <alignment horizontal="center" vertical="center"/>
    </xf>
    <xf numFmtId="38" fontId="16" fillId="4" borderId="32" xfId="3" applyFont="1" applyFill="1" applyBorder="1" applyAlignment="1" applyProtection="1">
      <alignment horizontal="center" vertical="center"/>
    </xf>
    <xf numFmtId="38" fontId="22" fillId="0" borderId="30" xfId="3" applyFont="1" applyFill="1" applyBorder="1" applyAlignment="1" applyProtection="1">
      <alignment horizontal="center" vertical="center" wrapText="1"/>
    </xf>
    <xf numFmtId="38" fontId="22" fillId="0" borderId="33" xfId="3" applyFont="1" applyFill="1" applyBorder="1" applyAlignment="1" applyProtection="1">
      <alignment horizontal="center" vertical="center" wrapText="1"/>
    </xf>
    <xf numFmtId="0" fontId="0" fillId="0" borderId="0" xfId="7" applyFont="1" applyProtection="1">
      <alignment vertical="center"/>
    </xf>
    <xf numFmtId="0" fontId="37" fillId="0" borderId="0" xfId="0" applyFont="1" applyFill="1" applyProtection="1">
      <alignment vertical="center"/>
    </xf>
    <xf numFmtId="38" fontId="38" fillId="0" borderId="0" xfId="1" applyFont="1" applyFill="1" applyBorder="1" applyAlignment="1" applyProtection="1">
      <alignment vertical="center" wrapText="1"/>
    </xf>
    <xf numFmtId="38" fontId="38" fillId="0" borderId="0" xfId="1" applyFont="1" applyFill="1" applyBorder="1" applyAlignment="1" applyProtection="1">
      <alignment horizontal="center" vertical="center" wrapText="1"/>
    </xf>
    <xf numFmtId="0" fontId="37" fillId="0" borderId="0" xfId="0" applyFont="1" applyFill="1" applyBorder="1" applyProtection="1">
      <alignment vertical="center"/>
    </xf>
    <xf numFmtId="0" fontId="0" fillId="7" borderId="18" xfId="0" applyFill="1" applyBorder="1" applyAlignment="1" applyProtection="1">
      <alignment horizontal="center" vertical="center"/>
      <protection locked="0"/>
    </xf>
    <xf numFmtId="49" fontId="9" fillId="0" borderId="0" xfId="10" applyNumberFormat="1" applyFont="1" applyBorder="1" applyAlignment="1" applyProtection="1">
      <alignment horizontal="right" vertical="top" wrapText="1"/>
      <protection locked="0"/>
    </xf>
    <xf numFmtId="0" fontId="28" fillId="0" borderId="0" xfId="9" applyFont="1" applyAlignment="1" applyProtection="1">
      <alignment horizontal="center" vertical="center"/>
    </xf>
    <xf numFmtId="0" fontId="0" fillId="7" borderId="32" xfId="0" applyFill="1" applyBorder="1" applyAlignment="1" applyProtection="1">
      <alignment vertical="center"/>
      <protection locked="0"/>
    </xf>
    <xf numFmtId="0" fontId="0" fillId="7" borderId="32" xfId="0" applyFill="1" applyBorder="1" applyAlignment="1" applyProtection="1">
      <alignment vertical="center" shrinkToFit="1"/>
      <protection locked="0"/>
    </xf>
    <xf numFmtId="0" fontId="8" fillId="0" borderId="0" xfId="1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8" fillId="0" borderId="0" xfId="10" applyFont="1" applyFill="1" applyBorder="1" applyAlignment="1" applyProtection="1">
      <alignment horizontal="left" vertical="center" wrapText="1"/>
      <protection locked="0"/>
    </xf>
    <xf numFmtId="0" fontId="35" fillId="4" borderId="9" xfId="8" applyFont="1" applyFill="1" applyBorder="1" applyAlignment="1" applyProtection="1">
      <alignment horizontal="center" vertical="center" wrapText="1"/>
    </xf>
    <xf numFmtId="38" fontId="6" fillId="0" borderId="0" xfId="1" applyFont="1" applyFill="1" applyAlignment="1" applyProtection="1">
      <alignment vertical="center" wrapText="1"/>
    </xf>
    <xf numFmtId="38" fontId="8" fillId="0" borderId="9" xfId="1" applyFont="1" applyFill="1" applyBorder="1" applyAlignment="1" applyProtection="1">
      <alignment horizontal="center" vertical="center"/>
    </xf>
    <xf numFmtId="38" fontId="8" fillId="0" borderId="9" xfId="1" applyFont="1" applyFill="1" applyBorder="1" applyAlignment="1" applyProtection="1">
      <alignment horizontal="center" vertical="center" wrapText="1"/>
    </xf>
    <xf numFmtId="0" fontId="49" fillId="0" borderId="13" xfId="4" applyNumberFormat="1" applyFont="1" applyFill="1" applyBorder="1" applyAlignment="1" applyProtection="1">
      <alignment vertical="center" wrapText="1"/>
      <protection locked="0"/>
    </xf>
    <xf numFmtId="0" fontId="49" fillId="0" borderId="19" xfId="4" applyNumberFormat="1" applyFont="1" applyFill="1" applyBorder="1" applyAlignment="1" applyProtection="1">
      <alignment vertical="center" wrapText="1"/>
      <protection locked="0"/>
    </xf>
    <xf numFmtId="0" fontId="49" fillId="0" borderId="28" xfId="4" applyNumberFormat="1" applyFont="1" applyFill="1" applyBorder="1" applyAlignment="1" applyProtection="1">
      <alignment vertical="center" wrapText="1"/>
      <protection locked="0"/>
    </xf>
    <xf numFmtId="0" fontId="49" fillId="0" borderId="11" xfId="4" applyNumberFormat="1" applyFont="1" applyFill="1" applyBorder="1" applyAlignment="1" applyProtection="1">
      <alignment vertical="center" wrapText="1"/>
      <protection locked="0"/>
    </xf>
    <xf numFmtId="0" fontId="49" fillId="0" borderId="26" xfId="4" applyNumberFormat="1" applyFont="1" applyFill="1" applyBorder="1" applyAlignment="1" applyProtection="1">
      <alignment vertical="center" wrapText="1"/>
      <protection locked="0"/>
    </xf>
    <xf numFmtId="0" fontId="49" fillId="0" borderId="23" xfId="4" applyNumberFormat="1" applyFont="1" applyFill="1" applyBorder="1" applyAlignment="1" applyProtection="1">
      <alignment vertical="center" wrapText="1"/>
      <protection locked="0"/>
    </xf>
    <xf numFmtId="0" fontId="49" fillId="0" borderId="20" xfId="4" applyNumberFormat="1" applyFont="1" applyFill="1" applyBorder="1" applyAlignment="1" applyProtection="1">
      <alignment vertical="center" wrapText="1"/>
      <protection locked="0"/>
    </xf>
    <xf numFmtId="0" fontId="49" fillId="0" borderId="9" xfId="4" applyNumberFormat="1" applyFont="1" applyFill="1" applyBorder="1" applyAlignment="1" applyProtection="1">
      <alignment vertical="center" wrapText="1"/>
      <protection locked="0"/>
    </xf>
    <xf numFmtId="0" fontId="49" fillId="0" borderId="22" xfId="4" applyNumberFormat="1" applyFont="1" applyFill="1" applyBorder="1" applyAlignment="1" applyProtection="1">
      <alignment vertical="center" wrapText="1"/>
      <protection locked="0"/>
    </xf>
    <xf numFmtId="38" fontId="16" fillId="6" borderId="31" xfId="3" applyFont="1" applyFill="1" applyBorder="1" applyAlignment="1" applyProtection="1">
      <alignment horizontal="center" vertical="center"/>
    </xf>
    <xf numFmtId="38" fontId="8" fillId="6" borderId="39" xfId="3" applyFont="1" applyFill="1" applyBorder="1" applyAlignment="1" applyProtection="1">
      <alignment horizontal="center" vertical="center" shrinkToFit="1"/>
      <protection locked="0"/>
    </xf>
    <xf numFmtId="38" fontId="8" fillId="6" borderId="35" xfId="3" applyFont="1" applyFill="1" applyBorder="1" applyAlignment="1" applyProtection="1">
      <alignment horizontal="center" vertical="center" shrinkToFit="1"/>
      <protection locked="0"/>
    </xf>
    <xf numFmtId="179" fontId="33" fillId="5" borderId="11" xfId="9" applyNumberFormat="1" applyFont="1" applyFill="1" applyBorder="1" applyAlignment="1" applyProtection="1">
      <alignment vertical="center" shrinkToFit="1"/>
    </xf>
    <xf numFmtId="179" fontId="33" fillId="5" borderId="103" xfId="9" applyNumberFormat="1" applyFont="1" applyFill="1" applyBorder="1" applyAlignment="1" applyProtection="1">
      <alignment vertical="center" shrinkToFit="1"/>
    </xf>
    <xf numFmtId="38" fontId="6" fillId="0" borderId="0" xfId="1" applyFont="1" applyFill="1" applyAlignment="1" applyProtection="1">
      <alignment vertical="center" wrapText="1"/>
    </xf>
    <xf numFmtId="38" fontId="8" fillId="0" borderId="9" xfId="1" applyFont="1" applyFill="1" applyBorder="1" applyAlignment="1" applyProtection="1">
      <alignment horizontal="center" vertical="center"/>
    </xf>
    <xf numFmtId="38" fontId="8" fillId="0" borderId="9" xfId="1" applyFont="1" applyFill="1" applyBorder="1" applyAlignment="1" applyProtection="1">
      <alignment horizontal="center" vertical="center" wrapText="1"/>
    </xf>
    <xf numFmtId="0" fontId="35" fillId="4" borderId="9" xfId="8" applyFont="1" applyFill="1" applyBorder="1" applyAlignment="1" applyProtection="1">
      <alignment horizontal="center" vertical="center" wrapText="1"/>
    </xf>
    <xf numFmtId="0" fontId="4" fillId="7" borderId="0" xfId="10" applyFont="1" applyFill="1" applyBorder="1" applyAlignment="1">
      <alignment horizontal="left" vertical="center"/>
    </xf>
    <xf numFmtId="0" fontId="4" fillId="7" borderId="0" xfId="0" applyFont="1" applyFill="1" applyAlignment="1">
      <alignment horizontal="center" vertical="center"/>
    </xf>
    <xf numFmtId="0" fontId="1" fillId="0" borderId="0" xfId="0" applyFont="1" applyAlignment="1">
      <alignment vertical="center"/>
    </xf>
    <xf numFmtId="0" fontId="1" fillId="7" borderId="0" xfId="0" applyFont="1" applyFill="1" applyBorder="1" applyAlignment="1">
      <alignment horizontal="center" vertical="center"/>
    </xf>
    <xf numFmtId="0" fontId="8" fillId="7" borderId="0" xfId="0" applyFont="1" applyFill="1" applyBorder="1" applyAlignment="1">
      <alignment horizontal="left" vertical="center"/>
    </xf>
    <xf numFmtId="0" fontId="4" fillId="7" borderId="0" xfId="0" applyFont="1" applyFill="1" applyBorder="1" applyAlignment="1">
      <alignment horizontal="right" vertical="center"/>
    </xf>
    <xf numFmtId="0" fontId="9" fillId="7" borderId="0" xfId="10" applyFont="1" applyFill="1" applyBorder="1" applyAlignment="1">
      <alignment horizontal="center" vertical="center"/>
    </xf>
    <xf numFmtId="0" fontId="15" fillId="7" borderId="0" xfId="0" applyFont="1" applyFill="1" applyAlignment="1">
      <alignment horizontal="center" vertical="center"/>
    </xf>
    <xf numFmtId="0" fontId="4" fillId="7" borderId="0" xfId="0" applyFont="1" applyFill="1" applyAlignment="1">
      <alignment vertical="center"/>
    </xf>
    <xf numFmtId="0" fontId="1" fillId="7" borderId="0" xfId="0" applyFont="1" applyFill="1" applyBorder="1" applyAlignment="1">
      <alignment horizontal="left" vertical="center"/>
    </xf>
    <xf numFmtId="0" fontId="3" fillId="7" borderId="0" xfId="10" applyFont="1" applyFill="1" applyAlignment="1">
      <alignment horizontal="right" vertical="center"/>
    </xf>
    <xf numFmtId="0" fontId="13" fillId="7" borderId="0" xfId="10" applyFont="1" applyFill="1" applyBorder="1" applyAlignment="1">
      <alignment horizontal="center" vertical="center" shrinkToFit="1"/>
    </xf>
    <xf numFmtId="0" fontId="13" fillId="7" borderId="0" xfId="0" applyFont="1" applyFill="1" applyAlignment="1">
      <alignment horizontal="center" vertical="center" shrinkToFit="1"/>
    </xf>
    <xf numFmtId="0" fontId="1" fillId="7" borderId="0" xfId="0" applyFont="1" applyFill="1" applyAlignment="1">
      <alignment vertical="center"/>
    </xf>
    <xf numFmtId="0" fontId="1" fillId="7" borderId="0" xfId="0" applyFont="1" applyFill="1" applyAlignment="1">
      <alignment horizontal="right" vertical="center"/>
    </xf>
    <xf numFmtId="0" fontId="9" fillId="7" borderId="0" xfId="10" applyFont="1" applyFill="1" applyBorder="1" applyAlignment="1">
      <alignment horizontal="left" vertical="center"/>
    </xf>
    <xf numFmtId="0" fontId="1" fillId="7" borderId="0" xfId="10" applyFont="1" applyFill="1" applyAlignment="1">
      <alignment horizontal="right" vertical="center"/>
    </xf>
    <xf numFmtId="0" fontId="4" fillId="7" borderId="0" xfId="0" applyFont="1" applyFill="1" applyBorder="1" applyAlignment="1">
      <alignment horizontal="left" vertical="center"/>
    </xf>
    <xf numFmtId="0" fontId="1" fillId="7" borderId="0" xfId="0" applyFont="1" applyFill="1" applyBorder="1" applyAlignment="1">
      <alignment vertical="center"/>
    </xf>
    <xf numFmtId="0" fontId="4" fillId="7" borderId="0" xfId="10" applyFont="1" applyFill="1" applyBorder="1" applyAlignment="1">
      <alignment horizontal="center" vertical="center" wrapText="1"/>
    </xf>
    <xf numFmtId="38" fontId="4" fillId="7" borderId="0" xfId="1" applyFont="1" applyFill="1" applyBorder="1" applyAlignment="1">
      <alignment horizontal="left" vertical="center"/>
    </xf>
    <xf numFmtId="0" fontId="4" fillId="0" borderId="32" xfId="10" applyFont="1" applyBorder="1" applyAlignment="1">
      <alignment horizontal="left" vertical="center"/>
    </xf>
    <xf numFmtId="0" fontId="4" fillId="2" borderId="14" xfId="10" applyFont="1" applyFill="1" applyBorder="1" applyAlignment="1">
      <alignment horizontal="left" vertical="center"/>
    </xf>
    <xf numFmtId="0" fontId="1" fillId="7" borderId="0" xfId="10" applyFont="1" applyFill="1" applyAlignment="1">
      <alignment vertical="center"/>
    </xf>
    <xf numFmtId="0" fontId="16" fillId="0" borderId="0" xfId="10" applyFont="1" applyBorder="1" applyAlignment="1">
      <alignment horizontal="left" vertical="center"/>
    </xf>
    <xf numFmtId="0" fontId="6" fillId="0" borderId="0" xfId="10" applyFont="1" applyAlignment="1">
      <alignment vertical="center"/>
    </xf>
    <xf numFmtId="0" fontId="8" fillId="0" borderId="0" xfId="0" applyFont="1" applyBorder="1" applyAlignment="1" applyProtection="1">
      <alignment horizontal="left" vertical="center" wrapText="1"/>
      <protection locked="0"/>
    </xf>
    <xf numFmtId="0" fontId="4" fillId="0" borderId="0" xfId="0" applyFont="1" applyAlignment="1" applyProtection="1">
      <protection locked="0"/>
    </xf>
    <xf numFmtId="0" fontId="3" fillId="0" borderId="0" xfId="0" applyFont="1" applyProtection="1">
      <alignment vertical="center"/>
      <protection locked="0"/>
    </xf>
    <xf numFmtId="0" fontId="3" fillId="0" borderId="0" xfId="0" applyFont="1" applyAlignment="1" applyProtection="1">
      <alignment horizontal="right" vertical="top"/>
      <protection locked="0"/>
    </xf>
    <xf numFmtId="0" fontId="3" fillId="0" borderId="1" xfId="0" applyFont="1" applyFill="1" applyBorder="1" applyAlignment="1" applyProtection="1">
      <alignment horizontal="center" vertical="center"/>
      <protection locked="0"/>
    </xf>
    <xf numFmtId="0" fontId="3" fillId="0" borderId="0" xfId="0" applyFont="1" applyBorder="1" applyAlignment="1" applyProtection="1">
      <alignment horizontal="center" vertical="center" wrapText="1"/>
      <protection locked="0"/>
    </xf>
    <xf numFmtId="0" fontId="4" fillId="0" borderId="0" xfId="0" applyFont="1" applyBorder="1" applyProtection="1">
      <alignment vertical="center"/>
      <protection locked="0"/>
    </xf>
    <xf numFmtId="0" fontId="4" fillId="0" borderId="2" xfId="0" applyFont="1" applyBorder="1" applyProtection="1">
      <alignment vertical="center"/>
      <protection locked="0"/>
    </xf>
    <xf numFmtId="0" fontId="3"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4" fillId="0" borderId="4" xfId="0" applyFont="1" applyBorder="1" applyProtection="1">
      <alignment vertical="center"/>
      <protection locked="0"/>
    </xf>
    <xf numFmtId="0" fontId="3" fillId="0" borderId="5" xfId="0" applyFont="1" applyBorder="1" applyAlignment="1" applyProtection="1">
      <alignment horizontal="center" vertical="center" wrapText="1"/>
      <protection locked="0"/>
    </xf>
    <xf numFmtId="0" fontId="3" fillId="0" borderId="4"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locked="0"/>
    </xf>
    <xf numFmtId="0" fontId="3" fillId="0" borderId="0" xfId="0" applyFont="1" applyBorder="1" applyProtection="1">
      <alignment vertical="center"/>
      <protection locked="0"/>
    </xf>
    <xf numFmtId="0" fontId="4" fillId="0" borderId="0" xfId="0" applyFont="1" applyProtection="1">
      <alignment vertical="center"/>
      <protection locked="0"/>
    </xf>
    <xf numFmtId="0" fontId="3" fillId="0" borderId="0" xfId="0" applyFont="1" applyBorder="1" applyAlignment="1" applyProtection="1">
      <alignment horizontal="right" vertical="top" wrapText="1"/>
      <protection locked="0"/>
    </xf>
    <xf numFmtId="0" fontId="3" fillId="0" borderId="0" xfId="0" applyFont="1" applyBorder="1" applyAlignment="1" applyProtection="1">
      <alignment horizontal="left" vertical="center"/>
      <protection locked="0"/>
    </xf>
    <xf numFmtId="0" fontId="6" fillId="0" borderId="0" xfId="0" applyFont="1" applyProtection="1">
      <alignment vertical="center"/>
      <protection locked="0"/>
    </xf>
    <xf numFmtId="0" fontId="3" fillId="0" borderId="0" xfId="0" applyFont="1" applyAlignment="1" applyProtection="1">
      <alignment horizontal="right" vertical="top" wrapText="1"/>
      <protection locked="0"/>
    </xf>
    <xf numFmtId="0" fontId="3"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 xfId="0" applyBorder="1">
      <alignment vertical="center"/>
    </xf>
    <xf numFmtId="0" fontId="0" fillId="0" borderId="117" xfId="0" applyBorder="1" applyAlignment="1">
      <alignment horizontal="center" vertical="center"/>
    </xf>
    <xf numFmtId="0" fontId="0" fillId="0" borderId="118" xfId="0"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0" fillId="0" borderId="1" xfId="0" applyBorder="1" applyAlignment="1">
      <alignment horizontal="center" vertical="center"/>
    </xf>
    <xf numFmtId="0" fontId="0" fillId="0" borderId="1" xfId="0" applyBorder="1">
      <alignment vertical="center"/>
    </xf>
    <xf numFmtId="0" fontId="0" fillId="0" borderId="9" xfId="0" applyBorder="1" applyAlignment="1">
      <alignment vertical="center" wrapText="1"/>
    </xf>
    <xf numFmtId="0" fontId="0" fillId="10" borderId="9" xfId="0" applyFill="1" applyBorder="1">
      <alignment vertical="center"/>
    </xf>
    <xf numFmtId="9" fontId="0" fillId="10" borderId="9" xfId="12" applyFont="1" applyFill="1" applyBorder="1" applyAlignment="1">
      <alignment horizontal="right" vertical="center"/>
    </xf>
    <xf numFmtId="0" fontId="4" fillId="7" borderId="0" xfId="0" applyFont="1" applyFill="1" applyAlignment="1">
      <alignment horizontal="left" vertical="center"/>
    </xf>
    <xf numFmtId="0" fontId="13" fillId="7" borderId="0" xfId="10" applyFont="1" applyFill="1" applyBorder="1" applyAlignment="1">
      <alignment horizontal="center" vertical="center" shrinkToFit="1"/>
    </xf>
    <xf numFmtId="0" fontId="13" fillId="7" borderId="0" xfId="0" applyFont="1" applyFill="1" applyAlignment="1">
      <alignment horizontal="center" vertical="center" shrinkToFit="1"/>
    </xf>
    <xf numFmtId="0" fontId="37" fillId="8" borderId="131" xfId="0" applyFont="1" applyFill="1" applyBorder="1" applyAlignment="1">
      <alignment horizontal="center" vertical="center"/>
    </xf>
    <xf numFmtId="0" fontId="37" fillId="8" borderId="131" xfId="0" applyFont="1" applyFill="1" applyBorder="1" applyAlignment="1">
      <alignment horizontal="center" vertical="center" wrapText="1"/>
    </xf>
    <xf numFmtId="9" fontId="37" fillId="8" borderId="131" xfId="12" applyFont="1" applyFill="1" applyBorder="1" applyAlignment="1">
      <alignment horizontal="center" vertical="center"/>
    </xf>
    <xf numFmtId="0" fontId="0" fillId="10" borderId="18" xfId="0" applyFill="1" applyBorder="1">
      <alignment vertical="center"/>
    </xf>
    <xf numFmtId="9" fontId="0" fillId="10" borderId="18" xfId="12" applyFont="1" applyFill="1" applyBorder="1" applyAlignment="1">
      <alignment horizontal="right" vertical="center"/>
    </xf>
    <xf numFmtId="0" fontId="0" fillId="0" borderId="42" xfId="0" applyFill="1" applyBorder="1" applyAlignment="1">
      <alignment horizontal="center" vertical="center"/>
    </xf>
    <xf numFmtId="0" fontId="0" fillId="0" borderId="42" xfId="0" applyFill="1" applyBorder="1" applyAlignment="1">
      <alignment horizontal="center" vertical="center" wrapText="1"/>
    </xf>
    <xf numFmtId="9" fontId="0" fillId="0" borderId="42" xfId="12" applyFont="1" applyFill="1" applyBorder="1" applyAlignment="1">
      <alignment horizontal="center" vertical="center"/>
    </xf>
    <xf numFmtId="0" fontId="4" fillId="7" borderId="0" xfId="10" applyFont="1" applyFill="1" applyBorder="1" applyAlignment="1">
      <alignment vertical="center"/>
    </xf>
    <xf numFmtId="38" fontId="8" fillId="0" borderId="9" xfId="1" applyFont="1" applyFill="1" applyBorder="1" applyAlignment="1" applyProtection="1">
      <alignment horizontal="center" vertical="center"/>
    </xf>
    <xf numFmtId="38" fontId="8" fillId="0" borderId="9" xfId="1" applyFont="1" applyFill="1" applyBorder="1" applyAlignment="1" applyProtection="1">
      <alignment horizontal="center" vertical="center" wrapText="1"/>
    </xf>
    <xf numFmtId="179" fontId="33" fillId="5" borderId="133" xfId="9" applyNumberFormat="1" applyFont="1" applyFill="1" applyBorder="1" applyAlignment="1" applyProtection="1">
      <alignment vertical="center" shrinkToFit="1"/>
    </xf>
    <xf numFmtId="179" fontId="33" fillId="5" borderId="132" xfId="9" applyNumberFormat="1" applyFont="1" applyFill="1" applyBorder="1" applyAlignment="1" applyProtection="1">
      <alignment vertical="center" shrinkToFit="1"/>
    </xf>
    <xf numFmtId="179" fontId="33" fillId="5" borderId="27" xfId="9" applyNumberFormat="1" applyFont="1" applyFill="1" applyBorder="1" applyAlignment="1" applyProtection="1">
      <alignment vertical="center" shrinkToFit="1"/>
    </xf>
    <xf numFmtId="179" fontId="33" fillId="5" borderId="112" xfId="9" applyNumberFormat="1" applyFont="1" applyFill="1" applyBorder="1" applyAlignment="1" applyProtection="1">
      <alignment vertical="center" shrinkToFit="1"/>
    </xf>
    <xf numFmtId="0" fontId="8" fillId="0" borderId="0" xfId="10" applyFont="1" applyFill="1" applyBorder="1" applyAlignment="1" applyProtection="1">
      <alignment horizontal="left" vertical="top" wrapText="1"/>
      <protection locked="0"/>
    </xf>
    <xf numFmtId="0" fontId="3" fillId="0" borderId="40" xfId="0" applyFont="1" applyFill="1" applyBorder="1" applyAlignment="1" applyProtection="1">
      <alignment vertical="center"/>
      <protection locked="0"/>
    </xf>
    <xf numFmtId="0" fontId="3" fillId="0" borderId="102" xfId="0" applyFont="1" applyFill="1" applyBorder="1" applyAlignment="1" applyProtection="1">
      <alignment vertical="center"/>
      <protection locked="0"/>
    </xf>
    <xf numFmtId="0" fontId="8" fillId="0" borderId="0" xfId="10" applyFont="1" applyFill="1" applyBorder="1" applyAlignment="1" applyProtection="1">
      <alignment horizontal="left" vertical="top" wrapText="1"/>
      <protection locked="0"/>
    </xf>
    <xf numFmtId="3" fontId="21" fillId="3" borderId="18" xfId="10" applyNumberFormat="1" applyFont="1" applyFill="1" applyBorder="1" applyAlignment="1" applyProtection="1">
      <alignment horizontal="right" vertical="center" shrinkToFit="1"/>
    </xf>
    <xf numFmtId="0" fontId="21" fillId="3" borderId="10" xfId="10" applyNumberFormat="1" applyFont="1" applyFill="1" applyBorder="1" applyAlignment="1" applyProtection="1">
      <alignment horizontal="center" vertical="center" shrinkToFit="1"/>
    </xf>
    <xf numFmtId="179" fontId="53" fillId="0" borderId="18" xfId="4" applyNumberFormat="1" applyFont="1" applyFill="1" applyBorder="1" applyAlignment="1" applyProtection="1">
      <alignment vertical="center" shrinkToFit="1"/>
      <protection locked="0"/>
    </xf>
    <xf numFmtId="179" fontId="53" fillId="10" borderId="53" xfId="4" applyNumberFormat="1" applyFont="1" applyFill="1" applyBorder="1" applyAlignment="1" applyProtection="1">
      <alignment vertical="center" shrinkToFit="1"/>
    </xf>
    <xf numFmtId="179" fontId="53" fillId="0" borderId="24" xfId="4" applyNumberFormat="1" applyFont="1" applyFill="1" applyBorder="1" applyAlignment="1" applyProtection="1">
      <alignment vertical="center" shrinkToFit="1"/>
      <protection locked="0"/>
    </xf>
    <xf numFmtId="179" fontId="53" fillId="0" borderId="42" xfId="4" applyNumberFormat="1" applyFont="1" applyFill="1" applyBorder="1" applyAlignment="1" applyProtection="1">
      <alignment vertical="center" shrinkToFit="1"/>
      <protection locked="0"/>
    </xf>
    <xf numFmtId="179" fontId="53" fillId="0" borderId="43" xfId="4" applyNumberFormat="1" applyFont="1" applyFill="1" applyBorder="1" applyAlignment="1" applyProtection="1">
      <alignment vertical="center" shrinkToFit="1"/>
    </xf>
    <xf numFmtId="179" fontId="53" fillId="0" borderId="21" xfId="4" applyNumberFormat="1" applyFont="1" applyFill="1" applyBorder="1" applyAlignment="1" applyProtection="1">
      <alignment vertical="center" shrinkToFit="1"/>
    </xf>
    <xf numFmtId="179" fontId="53" fillId="0" borderId="43" xfId="4" applyNumberFormat="1" applyFont="1" applyFill="1" applyBorder="1" applyAlignment="1" applyProtection="1">
      <alignment vertical="center" shrinkToFit="1"/>
      <protection locked="0"/>
    </xf>
    <xf numFmtId="179" fontId="53" fillId="0" borderId="42" xfId="4" applyNumberFormat="1" applyFont="1" applyFill="1" applyBorder="1" applyAlignment="1" applyProtection="1">
      <alignment vertical="center" shrinkToFit="1"/>
    </xf>
    <xf numFmtId="179" fontId="53" fillId="0" borderId="46" xfId="4" applyNumberFormat="1" applyFont="1" applyFill="1" applyBorder="1" applyAlignment="1" applyProtection="1">
      <alignment vertical="center" shrinkToFit="1"/>
      <protection locked="0"/>
    </xf>
    <xf numFmtId="179" fontId="53" fillId="0" borderId="24" xfId="4" applyNumberFormat="1" applyFont="1" applyFill="1" applyBorder="1" applyAlignment="1" applyProtection="1">
      <alignment vertical="center" shrinkToFit="1"/>
    </xf>
    <xf numFmtId="179" fontId="53" fillId="10" borderId="21" xfId="4" applyNumberFormat="1" applyFont="1" applyFill="1" applyBorder="1" applyAlignment="1" applyProtection="1">
      <alignment vertical="center" shrinkToFit="1"/>
    </xf>
    <xf numFmtId="179" fontId="53" fillId="0" borderId="47" xfId="4" applyNumberFormat="1" applyFont="1" applyFill="1" applyBorder="1" applyAlignment="1" applyProtection="1">
      <alignment vertical="center" shrinkToFit="1"/>
      <protection locked="0"/>
    </xf>
    <xf numFmtId="179" fontId="54" fillId="10" borderId="21" xfId="4" applyNumberFormat="1" applyFont="1" applyFill="1" applyBorder="1" applyAlignment="1" applyProtection="1">
      <alignment vertical="center" shrinkToFit="1"/>
    </xf>
    <xf numFmtId="0" fontId="4" fillId="7" borderId="0" xfId="0" applyFont="1" applyFill="1" applyAlignment="1" applyProtection="1">
      <alignment horizontal="center" vertical="center"/>
      <protection locked="0"/>
    </xf>
    <xf numFmtId="0" fontId="4" fillId="7" borderId="0" xfId="0" applyFont="1" applyFill="1" applyBorder="1" applyAlignment="1" applyProtection="1">
      <alignment horizontal="center" vertical="center"/>
      <protection locked="0"/>
    </xf>
    <xf numFmtId="0" fontId="4" fillId="7" borderId="40" xfId="0" applyFont="1" applyFill="1" applyBorder="1" applyAlignment="1" applyProtection="1">
      <alignment horizontal="right" vertical="center"/>
      <protection locked="0"/>
    </xf>
    <xf numFmtId="0" fontId="0" fillId="7" borderId="32" xfId="0" applyFill="1" applyBorder="1" applyAlignment="1" applyProtection="1">
      <alignment vertical="center"/>
    </xf>
    <xf numFmtId="0" fontId="0" fillId="0" borderId="9" xfId="0" applyBorder="1" applyProtection="1">
      <alignment vertical="center"/>
      <protection locked="0"/>
    </xf>
    <xf numFmtId="0" fontId="0" fillId="0" borderId="125" xfId="0" applyBorder="1" applyProtection="1">
      <alignment vertical="center"/>
      <protection locked="0"/>
    </xf>
    <xf numFmtId="0" fontId="0" fillId="0" borderId="14" xfId="0" applyBorder="1" applyProtection="1">
      <alignment vertical="center"/>
      <protection locked="0"/>
    </xf>
    <xf numFmtId="0" fontId="0" fillId="0" borderId="126" xfId="0" applyBorder="1" applyProtection="1">
      <alignment vertical="center"/>
      <protection locked="0"/>
    </xf>
    <xf numFmtId="0" fontId="0" fillId="0" borderId="18" xfId="0" applyBorder="1" applyProtection="1">
      <alignment vertical="center"/>
      <protection locked="0"/>
    </xf>
    <xf numFmtId="0" fontId="4" fillId="0" borderId="0" xfId="0" applyFont="1" applyProtection="1">
      <alignment vertical="center"/>
    </xf>
    <xf numFmtId="0" fontId="3" fillId="0" borderId="0" xfId="0" applyFont="1" applyBorder="1" applyAlignment="1" applyProtection="1">
      <alignment horizontal="left" vertical="center"/>
    </xf>
    <xf numFmtId="0" fontId="0" fillId="2" borderId="128" xfId="0" applyFont="1" applyFill="1" applyBorder="1" applyAlignment="1" applyProtection="1">
      <alignment horizontal="left" vertical="center" wrapText="1"/>
    </xf>
    <xf numFmtId="0" fontId="0" fillId="2" borderId="129" xfId="0" applyFont="1" applyFill="1" applyBorder="1" applyAlignment="1" applyProtection="1">
      <alignment horizontal="left" vertical="center" wrapText="1"/>
    </xf>
    <xf numFmtId="0" fontId="8" fillId="7" borderId="0" xfId="0" applyFont="1" applyFill="1" applyBorder="1" applyAlignment="1" applyProtection="1">
      <alignment horizontal="left" vertical="center"/>
      <protection locked="0"/>
    </xf>
    <xf numFmtId="0" fontId="13" fillId="7" borderId="0" xfId="10" applyFont="1" applyFill="1" applyBorder="1" applyAlignment="1">
      <alignment horizontal="center" vertical="center" shrinkToFit="1"/>
    </xf>
    <xf numFmtId="0" fontId="13" fillId="7" borderId="0" xfId="0" applyFont="1" applyFill="1" applyAlignment="1">
      <alignment horizontal="center" vertical="center" shrinkToFit="1"/>
    </xf>
    <xf numFmtId="58" fontId="0" fillId="7" borderId="0" xfId="0" applyNumberFormat="1" applyFont="1" applyFill="1" applyAlignment="1" applyProtection="1">
      <alignment horizontal="center" vertical="center"/>
      <protection locked="0"/>
    </xf>
    <xf numFmtId="0" fontId="1" fillId="7" borderId="0" xfId="0" applyFont="1" applyFill="1" applyAlignment="1" applyProtection="1">
      <alignment horizontal="center" vertical="center"/>
      <protection locked="0"/>
    </xf>
    <xf numFmtId="0" fontId="4" fillId="7" borderId="0" xfId="0" applyFont="1" applyFill="1" applyBorder="1" applyAlignment="1">
      <alignment horizontal="left" vertical="center"/>
    </xf>
    <xf numFmtId="0" fontId="4" fillId="7" borderId="0" xfId="10" applyFont="1" applyFill="1" applyAlignment="1">
      <alignment horizontal="left" vertical="center"/>
    </xf>
    <xf numFmtId="0" fontId="4" fillId="7" borderId="0" xfId="10" applyFont="1" applyFill="1" applyBorder="1" applyAlignment="1">
      <alignment horizontal="left" vertical="center"/>
    </xf>
    <xf numFmtId="0" fontId="10" fillId="7" borderId="0" xfId="10" applyFont="1" applyFill="1" applyBorder="1" applyAlignment="1">
      <alignment horizontal="left" vertical="center" wrapText="1"/>
    </xf>
    <xf numFmtId="0" fontId="4" fillId="7" borderId="0" xfId="10" applyFont="1" applyFill="1" applyBorder="1" applyAlignment="1">
      <alignment horizontal="center" vertical="center" wrapText="1"/>
    </xf>
    <xf numFmtId="0" fontId="4" fillId="7" borderId="0" xfId="0" applyFont="1" applyFill="1" applyAlignment="1">
      <alignment horizontal="center" vertical="center"/>
    </xf>
    <xf numFmtId="38" fontId="47" fillId="7" borderId="0" xfId="1" applyFont="1" applyFill="1" applyBorder="1" applyAlignment="1" applyProtection="1">
      <alignment horizontal="right" vertical="center"/>
      <protection locked="0"/>
    </xf>
    <xf numFmtId="0" fontId="52" fillId="7" borderId="0" xfId="0" applyFont="1" applyFill="1" applyAlignment="1">
      <alignment horizontal="center" vertical="center"/>
    </xf>
    <xf numFmtId="0" fontId="4" fillId="7" borderId="0" xfId="0" applyFont="1" applyFill="1" applyAlignment="1" applyProtection="1">
      <alignment horizontal="left" vertical="center" wrapText="1"/>
      <protection locked="0"/>
    </xf>
    <xf numFmtId="0" fontId="4" fillId="7" borderId="0" xfId="0" applyFont="1" applyFill="1" applyAlignment="1" applyProtection="1">
      <alignment horizontal="left" vertical="center"/>
      <protection locked="0"/>
    </xf>
    <xf numFmtId="0" fontId="0" fillId="7" borderId="0" xfId="0" applyFont="1" applyFill="1" applyBorder="1" applyAlignment="1" applyProtection="1">
      <alignment horizontal="left" vertical="center"/>
      <protection locked="0"/>
    </xf>
    <xf numFmtId="0" fontId="1" fillId="7" borderId="0" xfId="0" applyFont="1" applyFill="1" applyBorder="1" applyAlignment="1" applyProtection="1">
      <alignment horizontal="left" vertical="center"/>
      <protection locked="0"/>
    </xf>
    <xf numFmtId="0" fontId="1" fillId="7" borderId="0" xfId="0" applyFont="1" applyFill="1" applyBorder="1" applyAlignment="1">
      <alignment horizontal="right" vertical="center"/>
    </xf>
    <xf numFmtId="0" fontId="4" fillId="2" borderId="56" xfId="10" applyFont="1" applyFill="1" applyBorder="1" applyAlignment="1">
      <alignment horizontal="left" vertical="center"/>
    </xf>
    <xf numFmtId="0" fontId="4" fillId="2" borderId="15" xfId="10" applyFont="1" applyFill="1" applyBorder="1" applyAlignment="1">
      <alignment horizontal="left" vertical="center"/>
    </xf>
    <xf numFmtId="0" fontId="4" fillId="0" borderId="14" xfId="10" applyFont="1" applyBorder="1" applyAlignment="1" applyProtection="1">
      <alignment horizontal="left" vertical="center"/>
      <protection locked="0"/>
    </xf>
    <xf numFmtId="0" fontId="48" fillId="0" borderId="57" xfId="11" applyFill="1" applyBorder="1" applyAlignment="1" applyProtection="1">
      <alignment horizontal="left" vertical="center"/>
      <protection locked="0"/>
    </xf>
    <xf numFmtId="0" fontId="4" fillId="0" borderId="58" xfId="10" applyFont="1" applyFill="1" applyBorder="1" applyAlignment="1" applyProtection="1">
      <alignment horizontal="left" vertical="center"/>
      <protection locked="0"/>
    </xf>
    <xf numFmtId="0" fontId="4" fillId="0" borderId="59" xfId="10" applyFont="1" applyFill="1" applyBorder="1" applyAlignment="1" applyProtection="1">
      <alignment horizontal="left" vertical="center"/>
      <protection locked="0"/>
    </xf>
    <xf numFmtId="0" fontId="4" fillId="7" borderId="7" xfId="10" applyFont="1" applyFill="1" applyBorder="1" applyAlignment="1">
      <alignment vertical="center"/>
    </xf>
    <xf numFmtId="0" fontId="8" fillId="2" borderId="104" xfId="10" applyFont="1" applyFill="1" applyBorder="1" applyAlignment="1">
      <alignment horizontal="left" vertical="center"/>
    </xf>
    <xf numFmtId="0" fontId="8" fillId="2" borderId="105" xfId="10" applyFont="1" applyFill="1" applyBorder="1" applyAlignment="1">
      <alignment horizontal="left" vertical="center"/>
    </xf>
    <xf numFmtId="0" fontId="8" fillId="2" borderId="106" xfId="10" applyFont="1" applyFill="1" applyBorder="1" applyAlignment="1">
      <alignment horizontal="left" vertical="center"/>
    </xf>
    <xf numFmtId="0" fontId="0" fillId="0" borderId="106" xfId="10" applyFont="1" applyBorder="1" applyAlignment="1" applyProtection="1">
      <alignment horizontal="left" vertical="center"/>
      <protection locked="0"/>
    </xf>
    <xf numFmtId="0" fontId="1" fillId="0" borderId="106" xfId="10" applyFont="1" applyBorder="1" applyAlignment="1" applyProtection="1">
      <alignment horizontal="left" vertical="center"/>
      <protection locked="0"/>
    </xf>
    <xf numFmtId="0" fontId="4" fillId="2" borderId="1" xfId="10" applyFont="1" applyFill="1" applyBorder="1" applyAlignment="1">
      <alignment horizontal="left" vertical="center"/>
    </xf>
    <xf numFmtId="0" fontId="1" fillId="0" borderId="48" xfId="0" applyFont="1" applyBorder="1" applyAlignment="1">
      <alignment horizontal="left" vertical="center"/>
    </xf>
    <xf numFmtId="0" fontId="4" fillId="0" borderId="60" xfId="10" applyFont="1" applyBorder="1" applyAlignment="1" applyProtection="1">
      <alignment horizontal="left" vertical="center"/>
      <protection locked="0"/>
    </xf>
    <xf numFmtId="0" fontId="4" fillId="0" borderId="1" xfId="10" applyFont="1" applyBorder="1" applyAlignment="1" applyProtection="1">
      <alignment horizontal="left" vertical="center"/>
      <protection locked="0"/>
    </xf>
    <xf numFmtId="0" fontId="4" fillId="0" borderId="3" xfId="10" applyFont="1" applyBorder="1" applyAlignment="1" applyProtection="1">
      <alignment horizontal="left" vertical="center"/>
      <protection locked="0"/>
    </xf>
    <xf numFmtId="0" fontId="1" fillId="0" borderId="21" xfId="0" applyFont="1" applyBorder="1" applyAlignment="1" applyProtection="1">
      <alignment horizontal="left" vertical="center"/>
      <protection locked="0"/>
    </xf>
    <xf numFmtId="0" fontId="1" fillId="0" borderId="48" xfId="0" applyFont="1" applyBorder="1" applyAlignment="1" applyProtection="1">
      <alignment horizontal="left" vertical="center"/>
      <protection locked="0"/>
    </xf>
    <xf numFmtId="0" fontId="1" fillId="0" borderId="61" xfId="0" applyFont="1" applyBorder="1" applyAlignment="1" applyProtection="1">
      <alignment horizontal="left" vertical="center"/>
      <protection locked="0"/>
    </xf>
    <xf numFmtId="0" fontId="4" fillId="2" borderId="107" xfId="10" applyFont="1" applyFill="1" applyBorder="1" applyAlignment="1">
      <alignment horizontal="left" vertical="center"/>
    </xf>
    <xf numFmtId="0" fontId="4" fillId="2" borderId="83" xfId="10" applyFont="1" applyFill="1" applyBorder="1" applyAlignment="1">
      <alignment horizontal="left" vertical="center"/>
    </xf>
    <xf numFmtId="0" fontId="4" fillId="2" borderId="108" xfId="10" applyFont="1" applyFill="1" applyBorder="1" applyAlignment="1">
      <alignment horizontal="left" vertical="center"/>
    </xf>
    <xf numFmtId="0" fontId="4" fillId="0" borderId="109" xfId="10" applyFont="1" applyBorder="1" applyAlignment="1" applyProtection="1">
      <alignment horizontal="left" vertical="center"/>
      <protection locked="0"/>
    </xf>
    <xf numFmtId="0" fontId="4" fillId="0" borderId="84" xfId="10" applyFont="1" applyBorder="1" applyAlignment="1" applyProtection="1">
      <alignment horizontal="left" vertical="center"/>
      <protection locked="0"/>
    </xf>
    <xf numFmtId="0" fontId="4" fillId="0" borderId="83" xfId="10" applyFont="1" applyBorder="1" applyAlignment="1" applyProtection="1">
      <alignment horizontal="left" vertical="center"/>
      <protection locked="0"/>
    </xf>
    <xf numFmtId="0" fontId="4" fillId="2" borderId="55" xfId="10" applyFont="1" applyFill="1" applyBorder="1" applyAlignment="1">
      <alignment horizontal="left" vertical="center"/>
    </xf>
    <xf numFmtId="0" fontId="4" fillId="2" borderId="10" xfId="10" applyFont="1" applyFill="1" applyBorder="1" applyAlignment="1">
      <alignment horizontal="left" vertical="center"/>
    </xf>
    <xf numFmtId="0" fontId="4" fillId="0" borderId="18" xfId="10" applyFont="1" applyFill="1" applyBorder="1" applyAlignment="1" applyProtection="1">
      <alignment horizontal="left" vertical="top"/>
      <protection locked="0"/>
    </xf>
    <xf numFmtId="0" fontId="1" fillId="0" borderId="32" xfId="0" applyFont="1" applyFill="1" applyBorder="1" applyAlignment="1" applyProtection="1">
      <alignment horizontal="left" vertical="top"/>
      <protection locked="0"/>
    </xf>
    <xf numFmtId="0" fontId="1" fillId="0" borderId="54" xfId="0" applyFont="1" applyFill="1" applyBorder="1" applyAlignment="1" applyProtection="1">
      <alignment horizontal="left" vertical="top"/>
      <protection locked="0"/>
    </xf>
    <xf numFmtId="0" fontId="4" fillId="0" borderId="9" xfId="10" applyFont="1" applyBorder="1" applyAlignment="1" applyProtection="1">
      <alignment horizontal="left" vertical="center"/>
      <protection locked="0"/>
    </xf>
    <xf numFmtId="0" fontId="4" fillId="0" borderId="18" xfId="10" applyFont="1" applyBorder="1" applyAlignment="1" applyProtection="1">
      <alignment horizontal="left" vertical="center"/>
      <protection locked="0"/>
    </xf>
    <xf numFmtId="0" fontId="4" fillId="0" borderId="32" xfId="10" applyFont="1" applyBorder="1" applyAlignment="1" applyProtection="1">
      <alignment horizontal="left" vertical="center"/>
      <protection locked="0"/>
    </xf>
    <xf numFmtId="0" fontId="4" fillId="0" borderId="54" xfId="10" applyFont="1" applyBorder="1" applyAlignment="1" applyProtection="1">
      <alignment horizontal="left" vertical="center"/>
      <protection locked="0"/>
    </xf>
    <xf numFmtId="0" fontId="1" fillId="7" borderId="55" xfId="10" applyFont="1" applyFill="1" applyBorder="1" applyAlignment="1">
      <alignment horizontal="center" vertical="center"/>
    </xf>
    <xf numFmtId="0" fontId="1" fillId="7" borderId="32" xfId="10" applyFont="1" applyFill="1" applyBorder="1" applyAlignment="1">
      <alignment horizontal="center" vertical="center"/>
    </xf>
    <xf numFmtId="0" fontId="1" fillId="7" borderId="10" xfId="10" applyFont="1" applyFill="1" applyBorder="1" applyAlignment="1">
      <alignment horizontal="center" vertical="center"/>
    </xf>
    <xf numFmtId="0" fontId="1" fillId="7" borderId="56" xfId="10" applyFont="1" applyFill="1" applyBorder="1" applyAlignment="1">
      <alignment horizontal="center" vertical="center"/>
    </xf>
    <xf numFmtId="0" fontId="1" fillId="7" borderId="58" xfId="10" applyFont="1" applyFill="1" applyBorder="1" applyAlignment="1">
      <alignment horizontal="center" vertical="center"/>
    </xf>
    <xf numFmtId="0" fontId="1" fillId="7" borderId="15" xfId="10" applyFont="1" applyFill="1" applyBorder="1" applyAlignment="1">
      <alignment horizontal="center" vertical="center"/>
    </xf>
    <xf numFmtId="0" fontId="1" fillId="7" borderId="60" xfId="10" applyFont="1" applyFill="1" applyBorder="1" applyAlignment="1">
      <alignment horizontal="center" vertical="center" shrinkToFit="1"/>
    </xf>
    <xf numFmtId="0" fontId="1" fillId="7" borderId="1" xfId="10" applyFont="1" applyFill="1" applyBorder="1" applyAlignment="1">
      <alignment horizontal="center" vertical="center" shrinkToFit="1"/>
    </xf>
    <xf numFmtId="0" fontId="1" fillId="7" borderId="3" xfId="10" applyFont="1" applyFill="1" applyBorder="1" applyAlignment="1">
      <alignment horizontal="center" vertical="center" shrinkToFit="1"/>
    </xf>
    <xf numFmtId="0" fontId="8" fillId="7" borderId="93" xfId="10" applyFont="1" applyFill="1" applyBorder="1" applyAlignment="1">
      <alignment horizontal="left" vertical="center" wrapText="1" shrinkToFit="1"/>
    </xf>
    <xf numFmtId="0" fontId="8" fillId="7" borderId="40" xfId="10" applyFont="1" applyFill="1" applyBorder="1" applyAlignment="1">
      <alignment horizontal="left" vertical="center" wrapText="1" shrinkToFit="1"/>
    </xf>
    <xf numFmtId="0" fontId="8" fillId="7" borderId="40" xfId="10" applyFont="1" applyFill="1" applyBorder="1" applyAlignment="1">
      <alignment horizontal="left" vertical="center" shrinkToFit="1"/>
    </xf>
    <xf numFmtId="0" fontId="1" fillId="7" borderId="40" xfId="10" applyFont="1" applyFill="1" applyBorder="1" applyAlignment="1">
      <alignment horizontal="left" vertical="center" shrinkToFit="1"/>
    </xf>
    <xf numFmtId="0" fontId="1" fillId="7" borderId="40" xfId="10" applyFont="1" applyFill="1" applyBorder="1" applyAlignment="1">
      <alignment horizontal="left" vertical="center" wrapText="1" shrinkToFit="1"/>
    </xf>
    <xf numFmtId="0" fontId="1" fillId="7" borderId="102" xfId="10" applyFont="1" applyFill="1" applyBorder="1" applyAlignment="1">
      <alignment horizontal="left" vertical="center" shrinkToFit="1"/>
    </xf>
    <xf numFmtId="0" fontId="1" fillId="7" borderId="110" xfId="10" applyFont="1" applyFill="1" applyBorder="1" applyAlignment="1">
      <alignment horizontal="center" vertical="center" shrinkToFit="1"/>
    </xf>
    <xf numFmtId="0" fontId="1" fillId="7" borderId="7" xfId="10" applyFont="1" applyFill="1" applyBorder="1" applyAlignment="1">
      <alignment horizontal="center" vertical="center" shrinkToFit="1"/>
    </xf>
    <xf numFmtId="0" fontId="1" fillId="7" borderId="8" xfId="10" applyFont="1" applyFill="1" applyBorder="1" applyAlignment="1">
      <alignment horizontal="center" vertical="center" shrinkToFit="1"/>
    </xf>
    <xf numFmtId="0" fontId="0" fillId="2" borderId="66" xfId="10" applyFont="1" applyFill="1" applyBorder="1" applyAlignment="1">
      <alignment horizontal="left" vertical="center"/>
    </xf>
    <xf numFmtId="0" fontId="0" fillId="2" borderId="67" xfId="0" applyFill="1" applyBorder="1" applyAlignment="1">
      <alignment horizontal="left" vertical="center"/>
    </xf>
    <xf numFmtId="0" fontId="0" fillId="2" borderId="16" xfId="0" applyFill="1" applyBorder="1" applyAlignment="1">
      <alignment horizontal="left" vertical="center"/>
    </xf>
    <xf numFmtId="0" fontId="0" fillId="2" borderId="4" xfId="10" applyFont="1" applyFill="1" applyBorder="1" applyAlignment="1">
      <alignment horizontal="left" vertical="center"/>
    </xf>
    <xf numFmtId="0" fontId="0" fillId="2" borderId="0" xfId="0" applyFill="1" applyBorder="1" applyAlignment="1">
      <alignment horizontal="left" vertical="center"/>
    </xf>
    <xf numFmtId="0" fontId="0" fillId="2" borderId="5" xfId="0" applyFill="1" applyBorder="1" applyAlignment="1">
      <alignment horizontal="left" vertical="center"/>
    </xf>
    <xf numFmtId="0" fontId="1" fillId="2" borderId="2" xfId="10" applyFont="1" applyFill="1" applyBorder="1" applyAlignment="1">
      <alignment horizontal="left" vertical="center"/>
    </xf>
    <xf numFmtId="0" fontId="0" fillId="2" borderId="1" xfId="0" applyFill="1" applyBorder="1" applyAlignment="1">
      <alignment horizontal="left" vertical="center"/>
    </xf>
    <xf numFmtId="0" fontId="0" fillId="2" borderId="3" xfId="0" applyFill="1" applyBorder="1" applyAlignment="1">
      <alignment horizontal="left" vertical="center"/>
    </xf>
    <xf numFmtId="0" fontId="0" fillId="10" borderId="49" xfId="10" applyNumberFormat="1" applyFont="1" applyFill="1" applyBorder="1" applyAlignment="1" applyProtection="1">
      <alignment horizontal="center" vertical="center"/>
    </xf>
    <xf numFmtId="0" fontId="0" fillId="10" borderId="51" xfId="0" applyNumberFormat="1" applyFill="1" applyBorder="1" applyAlignment="1" applyProtection="1">
      <alignment horizontal="center" vertical="center"/>
    </xf>
    <xf numFmtId="0" fontId="0" fillId="10" borderId="52" xfId="0" applyNumberFormat="1" applyFill="1" applyBorder="1" applyAlignment="1" applyProtection="1">
      <alignment horizontal="center" vertical="center"/>
    </xf>
    <xf numFmtId="0" fontId="0" fillId="9" borderId="55" xfId="10" applyFont="1" applyFill="1" applyBorder="1" applyAlignment="1" applyProtection="1">
      <alignment horizontal="center" vertical="center"/>
      <protection locked="0"/>
    </xf>
    <xf numFmtId="0" fontId="0" fillId="9" borderId="32" xfId="10" applyFont="1" applyFill="1" applyBorder="1" applyAlignment="1" applyProtection="1">
      <alignment horizontal="center" vertical="center"/>
      <protection locked="0"/>
    </xf>
    <xf numFmtId="0" fontId="48" fillId="0" borderId="18" xfId="11" applyFill="1" applyBorder="1" applyAlignment="1" applyProtection="1">
      <alignment horizontal="left" vertical="center"/>
      <protection locked="0"/>
    </xf>
    <xf numFmtId="0" fontId="0" fillId="0" borderId="32" xfId="0" applyFill="1" applyBorder="1" applyAlignment="1" applyProtection="1">
      <alignment horizontal="left" vertical="center"/>
      <protection locked="0"/>
    </xf>
    <xf numFmtId="0" fontId="0" fillId="0" borderId="54" xfId="0" applyFill="1" applyBorder="1" applyAlignment="1" applyProtection="1">
      <alignment horizontal="left" vertical="center"/>
      <protection locked="0"/>
    </xf>
    <xf numFmtId="0" fontId="0" fillId="9" borderId="56" xfId="10" applyFont="1" applyFill="1" applyBorder="1" applyAlignment="1" applyProtection="1">
      <alignment horizontal="center" vertical="center"/>
      <protection locked="0"/>
    </xf>
    <xf numFmtId="0" fontId="0" fillId="9" borderId="58" xfId="10" applyFont="1" applyFill="1" applyBorder="1" applyAlignment="1" applyProtection="1">
      <alignment horizontal="center" vertical="center"/>
      <protection locked="0"/>
    </xf>
    <xf numFmtId="0" fontId="0" fillId="0" borderId="58" xfId="0" applyFill="1" applyBorder="1" applyAlignment="1" applyProtection="1">
      <alignment horizontal="left" vertical="center"/>
      <protection locked="0"/>
    </xf>
    <xf numFmtId="0" fontId="0" fillId="0" borderId="59" xfId="0" applyFill="1" applyBorder="1" applyAlignment="1" applyProtection="1">
      <alignment horizontal="left" vertical="center"/>
      <protection locked="0"/>
    </xf>
    <xf numFmtId="0" fontId="0" fillId="9" borderId="49" xfId="10" applyFont="1" applyFill="1" applyBorder="1" applyAlignment="1">
      <alignment horizontal="left" vertical="center" wrapText="1"/>
    </xf>
    <xf numFmtId="0" fontId="1" fillId="9" borderId="51" xfId="10" applyFont="1" applyFill="1" applyBorder="1" applyAlignment="1">
      <alignment horizontal="left" vertical="center"/>
    </xf>
    <xf numFmtId="0" fontId="1" fillId="9" borderId="52" xfId="10" applyFont="1" applyFill="1" applyBorder="1" applyAlignment="1">
      <alignment horizontal="left" vertical="center"/>
    </xf>
    <xf numFmtId="0" fontId="8" fillId="0" borderId="71" xfId="10" applyFont="1" applyFill="1" applyBorder="1" applyAlignment="1" applyProtection="1">
      <alignment horizontal="center" vertical="center" wrapText="1"/>
      <protection locked="0"/>
    </xf>
    <xf numFmtId="0" fontId="8" fillId="0" borderId="72" xfId="10" applyFont="1" applyFill="1" applyBorder="1" applyAlignment="1" applyProtection="1">
      <alignment horizontal="center" vertical="center" wrapText="1"/>
      <protection locked="0"/>
    </xf>
    <xf numFmtId="0" fontId="8" fillId="0" borderId="73" xfId="10" applyFont="1" applyFill="1" applyBorder="1" applyAlignment="1" applyProtection="1">
      <alignment horizontal="center" vertical="center" wrapText="1"/>
      <protection locked="0"/>
    </xf>
    <xf numFmtId="0" fontId="8" fillId="0" borderId="68" xfId="10" applyFont="1" applyFill="1" applyBorder="1" applyAlignment="1" applyProtection="1">
      <alignment horizontal="left" vertical="top" wrapText="1"/>
      <protection locked="0"/>
    </xf>
    <xf numFmtId="0" fontId="8" fillId="0" borderId="69" xfId="10" applyFont="1" applyFill="1" applyBorder="1" applyAlignment="1" applyProtection="1">
      <alignment horizontal="left" vertical="top" wrapText="1"/>
      <protection locked="0"/>
    </xf>
    <xf numFmtId="0" fontId="8" fillId="0" borderId="130" xfId="10" applyFont="1" applyFill="1" applyBorder="1" applyAlignment="1" applyProtection="1">
      <alignment horizontal="left" vertical="top" wrapText="1"/>
      <protection locked="0"/>
    </xf>
    <xf numFmtId="0" fontId="8" fillId="0" borderId="6" xfId="10" applyFont="1" applyFill="1" applyBorder="1" applyAlignment="1" applyProtection="1">
      <alignment horizontal="left" vertical="top" wrapText="1"/>
      <protection locked="0"/>
    </xf>
    <xf numFmtId="0" fontId="8" fillId="0" borderId="7" xfId="10" applyFont="1" applyFill="1" applyBorder="1" applyAlignment="1" applyProtection="1">
      <alignment horizontal="left" vertical="top" wrapText="1"/>
      <protection locked="0"/>
    </xf>
    <xf numFmtId="0" fontId="8" fillId="0" borderId="8" xfId="10" applyFont="1" applyFill="1" applyBorder="1" applyAlignment="1" applyProtection="1">
      <alignment horizontal="left" vertical="top" wrapText="1"/>
      <protection locked="0"/>
    </xf>
    <xf numFmtId="0" fontId="8" fillId="0" borderId="56" xfId="10" applyFont="1" applyFill="1" applyBorder="1" applyAlignment="1" applyProtection="1">
      <alignment horizontal="left" vertical="top" wrapText="1"/>
      <protection locked="0"/>
    </xf>
    <xf numFmtId="0" fontId="8" fillId="0" borderId="58" xfId="0" applyFont="1" applyFill="1" applyBorder="1" applyAlignment="1" applyProtection="1">
      <alignment horizontal="left" vertical="top" wrapText="1"/>
      <protection locked="0"/>
    </xf>
    <xf numFmtId="0" fontId="8" fillId="0" borderId="59" xfId="0" applyFont="1" applyFill="1" applyBorder="1" applyAlignment="1" applyProtection="1">
      <alignment horizontal="left" vertical="top" wrapText="1"/>
      <protection locked="0"/>
    </xf>
    <xf numFmtId="0" fontId="1" fillId="2" borderId="67" xfId="0" applyFont="1" applyFill="1" applyBorder="1" applyAlignment="1">
      <alignment horizontal="left" vertical="center"/>
    </xf>
    <xf numFmtId="0" fontId="1" fillId="2" borderId="16" xfId="0" applyFont="1" applyFill="1" applyBorder="1" applyAlignment="1">
      <alignment horizontal="left" vertical="center"/>
    </xf>
    <xf numFmtId="0" fontId="0" fillId="2" borderId="55" xfId="10" applyFont="1" applyFill="1" applyBorder="1" applyAlignment="1">
      <alignment horizontal="left" vertical="center"/>
    </xf>
    <xf numFmtId="0" fontId="1" fillId="2" borderId="32" xfId="0" applyFont="1" applyFill="1" applyBorder="1" applyAlignment="1">
      <alignment horizontal="left" vertical="center"/>
    </xf>
    <xf numFmtId="0" fontId="1" fillId="2" borderId="54" xfId="0" applyFont="1" applyFill="1" applyBorder="1" applyAlignment="1">
      <alignment horizontal="left" vertical="center"/>
    </xf>
    <xf numFmtId="0" fontId="0" fillId="2" borderId="66" xfId="10" applyFont="1" applyFill="1" applyBorder="1" applyAlignment="1">
      <alignment horizontal="left" vertical="center" wrapText="1"/>
    </xf>
    <xf numFmtId="0" fontId="8" fillId="7" borderId="55" xfId="10" applyFont="1" applyFill="1" applyBorder="1" applyAlignment="1" applyProtection="1">
      <alignment horizontal="center" vertical="center"/>
      <protection locked="0"/>
    </xf>
    <xf numFmtId="0" fontId="8" fillId="7" borderId="32" xfId="10" applyFont="1" applyFill="1" applyBorder="1" applyAlignment="1" applyProtection="1">
      <alignment horizontal="center" vertical="center"/>
      <protection locked="0"/>
    </xf>
    <xf numFmtId="0" fontId="8" fillId="7" borderId="32" xfId="0" applyFont="1" applyFill="1" applyBorder="1" applyAlignment="1" applyProtection="1">
      <alignment horizontal="center" vertical="center"/>
      <protection locked="0"/>
    </xf>
    <xf numFmtId="0" fontId="1" fillId="2" borderId="55" xfId="10" applyFont="1" applyFill="1" applyBorder="1" applyAlignment="1">
      <alignment horizontal="left" vertical="center" wrapText="1" shrinkToFit="1"/>
    </xf>
    <xf numFmtId="0" fontId="0" fillId="0" borderId="10" xfId="0" applyBorder="1" applyAlignment="1">
      <alignment horizontal="left" vertical="center" wrapText="1" shrinkToFit="1"/>
    </xf>
    <xf numFmtId="0" fontId="0" fillId="2" borderId="56" xfId="10" applyFont="1" applyFill="1" applyBorder="1" applyAlignment="1">
      <alignment horizontal="left" vertical="center" wrapText="1" shrinkToFit="1"/>
    </xf>
    <xf numFmtId="0" fontId="0" fillId="0" borderId="15" xfId="0" applyBorder="1" applyAlignment="1">
      <alignment horizontal="left" vertical="center" wrapText="1" shrinkToFit="1"/>
    </xf>
    <xf numFmtId="0" fontId="8" fillId="0" borderId="57" xfId="0" applyFont="1" applyFill="1" applyBorder="1" applyAlignment="1" applyProtection="1">
      <alignment horizontal="left" vertical="top" wrapText="1"/>
      <protection locked="0"/>
    </xf>
    <xf numFmtId="0" fontId="0" fillId="2" borderId="10" xfId="0" applyFill="1" applyBorder="1" applyAlignment="1">
      <alignment horizontal="left" vertical="center"/>
    </xf>
    <xf numFmtId="0" fontId="0" fillId="0" borderId="18" xfId="10" applyFont="1" applyFill="1" applyBorder="1" applyAlignment="1" applyProtection="1">
      <alignment horizontal="center" vertical="center" shrinkToFit="1"/>
      <protection locked="0"/>
    </xf>
    <xf numFmtId="0" fontId="0" fillId="0" borderId="32" xfId="10" applyFont="1" applyFill="1" applyBorder="1" applyAlignment="1" applyProtection="1">
      <alignment horizontal="center" vertical="center" shrinkToFit="1"/>
      <protection locked="0"/>
    </xf>
    <xf numFmtId="0" fontId="0" fillId="0" borderId="54" xfId="10" applyFont="1" applyFill="1" applyBorder="1" applyAlignment="1" applyProtection="1">
      <alignment horizontal="center" vertical="center" shrinkToFit="1"/>
      <protection locked="0"/>
    </xf>
    <xf numFmtId="0" fontId="0" fillId="7" borderId="31" xfId="0" applyFill="1" applyBorder="1" applyAlignment="1" applyProtection="1">
      <alignment horizontal="left" vertical="center" shrinkToFit="1"/>
      <protection locked="0"/>
    </xf>
    <xf numFmtId="0" fontId="0" fillId="7" borderId="32" xfId="0" applyFill="1" applyBorder="1" applyAlignment="1" applyProtection="1">
      <alignment horizontal="left" vertical="center" shrinkToFit="1"/>
      <protection locked="0"/>
    </xf>
    <xf numFmtId="0" fontId="0" fillId="7" borderId="54" xfId="0" applyFill="1" applyBorder="1" applyAlignment="1" applyProtection="1">
      <alignment horizontal="left" vertical="center" shrinkToFit="1"/>
      <protection locked="0"/>
    </xf>
    <xf numFmtId="0" fontId="0" fillId="7" borderId="99" xfId="0" applyFont="1" applyFill="1" applyBorder="1" applyAlignment="1" applyProtection="1">
      <alignment horizontal="left" vertical="center" wrapText="1"/>
      <protection locked="0"/>
    </xf>
    <xf numFmtId="0" fontId="0" fillId="7" borderId="84" xfId="0" applyFont="1" applyFill="1" applyBorder="1" applyAlignment="1" applyProtection="1">
      <alignment horizontal="left" vertical="center" wrapText="1"/>
      <protection locked="0"/>
    </xf>
    <xf numFmtId="0" fontId="0" fillId="7" borderId="85" xfId="0" applyFont="1" applyFill="1" applyBorder="1" applyAlignment="1" applyProtection="1">
      <alignment horizontal="left" vertical="center" wrapText="1"/>
      <protection locked="0"/>
    </xf>
    <xf numFmtId="0" fontId="1" fillId="2" borderId="49" xfId="10" applyFont="1" applyFill="1" applyBorder="1" applyAlignment="1">
      <alignment horizontal="left" vertical="center" wrapText="1" shrinkToFit="1"/>
    </xf>
    <xf numFmtId="0" fontId="1" fillId="2" borderId="12" xfId="10" applyFont="1" applyFill="1" applyBorder="1" applyAlignment="1">
      <alignment horizontal="left" vertical="center" wrapText="1" shrinkToFit="1"/>
    </xf>
    <xf numFmtId="0" fontId="1" fillId="2" borderId="4" xfId="10" applyFont="1" applyFill="1" applyBorder="1" applyAlignment="1">
      <alignment horizontal="left" vertical="center" wrapText="1" shrinkToFit="1"/>
    </xf>
    <xf numFmtId="0" fontId="1" fillId="2" borderId="74" xfId="10" applyFont="1" applyFill="1" applyBorder="1" applyAlignment="1">
      <alignment horizontal="left" vertical="center" wrapText="1" shrinkToFit="1"/>
    </xf>
    <xf numFmtId="0" fontId="1" fillId="2" borderId="70" xfId="10" applyFont="1" applyFill="1" applyBorder="1" applyAlignment="1">
      <alignment horizontal="left" vertical="center" wrapText="1" shrinkToFit="1"/>
    </xf>
    <xf numFmtId="0" fontId="1" fillId="2" borderId="75" xfId="10" applyFont="1" applyFill="1" applyBorder="1" applyAlignment="1">
      <alignment horizontal="left" vertical="center" wrapText="1" shrinkToFit="1"/>
    </xf>
    <xf numFmtId="0" fontId="0" fillId="7" borderId="50" xfId="0" applyFill="1" applyBorder="1" applyAlignment="1" applyProtection="1">
      <alignment horizontal="center" vertical="center"/>
      <protection locked="0"/>
    </xf>
    <xf numFmtId="0" fontId="0" fillId="7" borderId="42" xfId="0" applyFill="1" applyBorder="1" applyAlignment="1" applyProtection="1">
      <alignment horizontal="center" vertical="center"/>
      <protection locked="0"/>
    </xf>
    <xf numFmtId="0" fontId="0" fillId="7" borderId="21" xfId="0" applyFill="1" applyBorder="1" applyAlignment="1" applyProtection="1">
      <alignment horizontal="center" vertical="center"/>
      <protection locked="0"/>
    </xf>
    <xf numFmtId="0" fontId="0" fillId="7" borderId="76" xfId="0" applyFill="1" applyBorder="1" applyAlignment="1" applyProtection="1">
      <alignment horizontal="center" vertical="center" wrapText="1"/>
      <protection locked="0"/>
    </xf>
    <xf numFmtId="0" fontId="0" fillId="7" borderId="101" xfId="0" applyFill="1" applyBorder="1" applyAlignment="1" applyProtection="1">
      <alignment horizontal="center" vertical="center" wrapText="1"/>
      <protection locked="0"/>
    </xf>
    <xf numFmtId="0" fontId="0" fillId="7" borderId="77" xfId="0" applyFill="1" applyBorder="1" applyAlignment="1" applyProtection="1">
      <alignment horizontal="center" vertical="center" wrapText="1"/>
      <protection locked="0"/>
    </xf>
    <xf numFmtId="0" fontId="0" fillId="2" borderId="55" xfId="10" applyFont="1" applyFill="1" applyBorder="1" applyAlignment="1">
      <alignment horizontal="left" vertical="center" wrapText="1"/>
    </xf>
    <xf numFmtId="0" fontId="0" fillId="0" borderId="10" xfId="0" applyBorder="1" applyAlignment="1">
      <alignment horizontal="left" vertical="center"/>
    </xf>
    <xf numFmtId="0" fontId="8" fillId="0" borderId="18" xfId="0" applyFont="1" applyFill="1" applyBorder="1" applyAlignment="1" applyProtection="1">
      <alignment horizontal="left" vertical="top" wrapText="1"/>
      <protection locked="0"/>
    </xf>
    <xf numFmtId="0" fontId="8" fillId="0" borderId="32" xfId="0" applyFont="1" applyFill="1" applyBorder="1" applyAlignment="1" applyProtection="1">
      <alignment horizontal="left" vertical="top"/>
      <protection locked="0"/>
    </xf>
    <xf numFmtId="0" fontId="8" fillId="0" borderId="54" xfId="0" applyFont="1" applyFill="1" applyBorder="1" applyAlignment="1" applyProtection="1">
      <alignment horizontal="left" vertical="top"/>
      <protection locked="0"/>
    </xf>
    <xf numFmtId="0" fontId="8" fillId="7" borderId="78" xfId="0" applyFont="1" applyFill="1" applyBorder="1" applyAlignment="1" applyProtection="1">
      <alignment horizontal="left" vertical="top" wrapText="1"/>
      <protection locked="0"/>
    </xf>
    <xf numFmtId="0" fontId="8" fillId="7" borderId="51" xfId="0" applyFont="1" applyFill="1" applyBorder="1" applyAlignment="1" applyProtection="1">
      <alignment horizontal="left" vertical="top" wrapText="1"/>
      <protection locked="0"/>
    </xf>
    <xf numFmtId="0" fontId="8" fillId="7" borderId="52" xfId="0" applyFont="1" applyFill="1" applyBorder="1" applyAlignment="1" applyProtection="1">
      <alignment horizontal="left" vertical="top" wrapText="1"/>
      <protection locked="0"/>
    </xf>
    <xf numFmtId="0" fontId="8" fillId="7" borderId="100" xfId="0" applyFont="1" applyFill="1" applyBorder="1" applyAlignment="1" applyProtection="1">
      <alignment horizontal="left" vertical="top" wrapText="1"/>
      <protection locked="0"/>
    </xf>
    <xf numFmtId="0" fontId="8" fillId="7" borderId="0" xfId="0" applyFont="1" applyFill="1" applyBorder="1" applyAlignment="1" applyProtection="1">
      <alignment horizontal="left" vertical="top" wrapText="1"/>
      <protection locked="0"/>
    </xf>
    <xf numFmtId="0" fontId="8" fillId="7" borderId="5" xfId="0" applyFont="1" applyFill="1" applyBorder="1" applyAlignment="1" applyProtection="1">
      <alignment horizontal="left" vertical="top" wrapText="1"/>
      <protection locked="0"/>
    </xf>
    <xf numFmtId="0" fontId="1" fillId="2" borderId="10" xfId="10" applyFont="1" applyFill="1" applyBorder="1" applyAlignment="1">
      <alignment horizontal="left" vertical="center" wrapText="1" shrinkToFit="1"/>
    </xf>
    <xf numFmtId="0" fontId="0" fillId="0" borderId="0" xfId="0" applyBorder="1" applyAlignment="1">
      <alignment horizontal="left" vertical="center"/>
    </xf>
    <xf numFmtId="0" fontId="0" fillId="0" borderId="5" xfId="0" applyBorder="1" applyAlignment="1">
      <alignment horizontal="left" vertical="center"/>
    </xf>
    <xf numFmtId="0" fontId="8" fillId="0" borderId="82" xfId="10" applyFont="1" applyFill="1" applyBorder="1" applyAlignment="1" applyProtection="1">
      <alignment horizontal="left" vertical="top" wrapText="1"/>
      <protection locked="0"/>
    </xf>
    <xf numFmtId="0" fontId="8" fillId="0" borderId="84" xfId="0" applyFont="1" applyFill="1" applyBorder="1" applyAlignment="1" applyProtection="1">
      <alignment horizontal="left" vertical="top" wrapText="1"/>
      <protection locked="0"/>
    </xf>
    <xf numFmtId="0" fontId="8" fillId="0" borderId="85" xfId="0" applyFont="1" applyFill="1" applyBorder="1" applyAlignment="1" applyProtection="1">
      <alignment horizontal="left" vertical="top" wrapText="1"/>
      <protection locked="0"/>
    </xf>
    <xf numFmtId="0" fontId="0" fillId="9" borderId="55" xfId="10" applyFont="1" applyFill="1" applyBorder="1" applyAlignment="1">
      <alignment horizontal="left" vertical="center" wrapText="1"/>
    </xf>
    <xf numFmtId="0" fontId="1" fillId="9" borderId="32" xfId="10" applyFont="1" applyFill="1" applyBorder="1" applyAlignment="1">
      <alignment horizontal="left" vertical="center" wrapText="1"/>
    </xf>
    <xf numFmtId="0" fontId="1" fillId="9" borderId="54" xfId="10" applyFont="1" applyFill="1" applyBorder="1" applyAlignment="1">
      <alignment horizontal="left" vertical="center" wrapText="1"/>
    </xf>
    <xf numFmtId="0" fontId="1" fillId="2" borderId="97" xfId="10" applyFont="1" applyFill="1" applyBorder="1" applyAlignment="1">
      <alignment horizontal="left" vertical="center" wrapText="1"/>
    </xf>
    <xf numFmtId="0" fontId="1" fillId="2" borderId="80" xfId="10" applyFont="1" applyFill="1" applyBorder="1" applyAlignment="1">
      <alignment horizontal="left" vertical="center" wrapText="1"/>
    </xf>
    <xf numFmtId="0" fontId="1" fillId="2" borderId="81" xfId="10" applyFont="1" applyFill="1" applyBorder="1" applyAlignment="1">
      <alignment horizontal="left" vertical="center" wrapText="1"/>
    </xf>
    <xf numFmtId="0" fontId="8" fillId="0" borderId="84" xfId="10" applyFont="1" applyFill="1" applyBorder="1" applyAlignment="1" applyProtection="1">
      <alignment horizontal="left" vertical="top" wrapText="1"/>
      <protection locked="0"/>
    </xf>
    <xf numFmtId="0" fontId="8" fillId="0" borderId="85" xfId="10" applyFont="1" applyFill="1" applyBorder="1" applyAlignment="1" applyProtection="1">
      <alignment horizontal="left" vertical="top" wrapText="1"/>
      <protection locked="0"/>
    </xf>
    <xf numFmtId="0" fontId="8" fillId="0" borderId="70" xfId="10" applyFont="1" applyFill="1" applyBorder="1" applyAlignment="1" applyProtection="1">
      <alignment horizontal="left" vertical="top" wrapText="1"/>
      <protection locked="0"/>
    </xf>
    <xf numFmtId="0" fontId="8" fillId="0" borderId="48" xfId="10" applyFont="1" applyFill="1" applyBorder="1" applyAlignment="1" applyProtection="1">
      <alignment horizontal="left" vertical="top" wrapText="1"/>
      <protection locked="0"/>
    </xf>
    <xf numFmtId="0" fontId="8" fillId="0" borderId="61" xfId="10" applyFont="1" applyFill="1" applyBorder="1" applyAlignment="1" applyProtection="1">
      <alignment horizontal="left" vertical="top" wrapText="1"/>
      <protection locked="0"/>
    </xf>
    <xf numFmtId="0" fontId="0" fillId="0" borderId="79" xfId="10" applyFont="1" applyFill="1" applyBorder="1" applyAlignment="1" applyProtection="1">
      <alignment horizontal="center" vertical="center" shrinkToFit="1"/>
      <protection locked="0"/>
    </xf>
    <xf numFmtId="0" fontId="8" fillId="0" borderId="31" xfId="10" applyFont="1" applyFill="1" applyBorder="1" applyAlignment="1" applyProtection="1">
      <alignment horizontal="center" vertical="top" wrapText="1"/>
      <protection locked="0"/>
    </xf>
    <xf numFmtId="0" fontId="0" fillId="0" borderId="32" xfId="10" applyFont="1" applyFill="1" applyBorder="1" applyAlignment="1" applyProtection="1">
      <alignment horizontal="center" vertical="top"/>
      <protection locked="0"/>
    </xf>
    <xf numFmtId="0" fontId="0" fillId="0" borderId="54" xfId="10" applyFont="1" applyFill="1" applyBorder="1" applyAlignment="1" applyProtection="1">
      <alignment horizontal="center" vertical="top"/>
      <protection locked="0"/>
    </xf>
    <xf numFmtId="0" fontId="8" fillId="0" borderId="18" xfId="10" applyFont="1" applyFill="1" applyBorder="1" applyAlignment="1" applyProtection="1">
      <alignment horizontal="center" vertical="center"/>
      <protection locked="0"/>
    </xf>
    <xf numFmtId="0" fontId="8" fillId="0" borderId="32" xfId="10" applyFont="1" applyFill="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54" xfId="0" applyFont="1" applyBorder="1" applyAlignment="1" applyProtection="1">
      <alignment horizontal="center" vertical="center"/>
      <protection locked="0"/>
    </xf>
    <xf numFmtId="0" fontId="8" fillId="0" borderId="32" xfId="0" applyFont="1" applyFill="1" applyBorder="1" applyAlignment="1" applyProtection="1">
      <alignment horizontal="left" vertical="top" wrapText="1"/>
      <protection locked="0"/>
    </xf>
    <xf numFmtId="0" fontId="8" fillId="0" borderId="54" xfId="0" applyFont="1" applyFill="1" applyBorder="1" applyAlignment="1" applyProtection="1">
      <alignment horizontal="left" vertical="top" wrapText="1"/>
      <protection locked="0"/>
    </xf>
    <xf numFmtId="0" fontId="0" fillId="2" borderId="49" xfId="10" applyFont="1" applyFill="1" applyBorder="1" applyAlignment="1">
      <alignment horizontal="left" vertical="center" wrapText="1"/>
    </xf>
    <xf numFmtId="0" fontId="0" fillId="0" borderId="12" xfId="0" applyBorder="1" applyAlignment="1">
      <alignment horizontal="left" vertical="center"/>
    </xf>
    <xf numFmtId="0" fontId="8" fillId="0" borderId="50" xfId="0" applyFont="1" applyFill="1" applyBorder="1" applyAlignment="1" applyProtection="1">
      <alignment horizontal="left" vertical="top" wrapText="1"/>
      <protection locked="0"/>
    </xf>
    <xf numFmtId="0" fontId="0" fillId="2" borderId="55" xfId="10" applyFont="1" applyFill="1" applyBorder="1" applyAlignment="1">
      <alignment horizontal="left" vertical="center" wrapText="1" shrinkToFit="1"/>
    </xf>
    <xf numFmtId="0" fontId="1" fillId="2" borderId="32" xfId="10" applyFont="1" applyFill="1" applyBorder="1" applyAlignment="1">
      <alignment horizontal="left" vertical="center" wrapText="1" shrinkToFit="1"/>
    </xf>
    <xf numFmtId="0" fontId="1" fillId="2" borderId="54" xfId="10" applyFont="1" applyFill="1" applyBorder="1" applyAlignment="1">
      <alignment horizontal="left" vertical="center" wrapText="1" shrinkToFit="1"/>
    </xf>
    <xf numFmtId="0" fontId="0" fillId="0" borderId="75" xfId="0" applyBorder="1" applyAlignment="1">
      <alignment horizontal="left" vertical="center" shrinkToFit="1"/>
    </xf>
    <xf numFmtId="0" fontId="0" fillId="2" borderId="10" xfId="10" applyFont="1" applyFill="1" applyBorder="1" applyAlignment="1">
      <alignment horizontal="left" vertical="center"/>
    </xf>
    <xf numFmtId="0" fontId="0" fillId="0" borderId="18" xfId="10" applyFont="1" applyFill="1" applyBorder="1" applyAlignment="1" applyProtection="1">
      <alignment horizontal="center" vertical="center" wrapText="1" shrinkToFit="1"/>
      <protection locked="0"/>
    </xf>
    <xf numFmtId="0" fontId="0" fillId="2" borderId="49" xfId="10" applyFont="1" applyFill="1" applyBorder="1" applyAlignment="1">
      <alignment horizontal="left" vertical="center" wrapText="1" shrinkToFit="1"/>
    </xf>
    <xf numFmtId="0" fontId="0" fillId="2" borderId="12" xfId="10" applyFont="1" applyFill="1" applyBorder="1" applyAlignment="1">
      <alignment horizontal="left" vertical="center" wrapText="1" shrinkToFit="1"/>
    </xf>
    <xf numFmtId="0" fontId="0" fillId="2" borderId="4" xfId="10" applyFont="1" applyFill="1" applyBorder="1" applyAlignment="1">
      <alignment horizontal="left" vertical="center" wrapText="1" shrinkToFit="1"/>
    </xf>
    <xf numFmtId="0" fontId="0" fillId="2" borderId="74" xfId="10" applyFont="1" applyFill="1" applyBorder="1" applyAlignment="1">
      <alignment horizontal="left" vertical="center" wrapText="1" shrinkToFit="1"/>
    </xf>
    <xf numFmtId="0" fontId="0" fillId="2" borderId="70" xfId="10" applyFont="1" applyFill="1" applyBorder="1" applyAlignment="1">
      <alignment horizontal="left" vertical="center" wrapText="1" shrinkToFit="1"/>
    </xf>
    <xf numFmtId="0" fontId="0" fillId="2" borderId="75" xfId="10" applyFont="1" applyFill="1" applyBorder="1" applyAlignment="1">
      <alignment horizontal="left" vertical="center" wrapText="1" shrinkToFit="1"/>
    </xf>
    <xf numFmtId="0" fontId="0" fillId="7" borderId="31" xfId="0" applyFill="1" applyBorder="1" applyAlignment="1" applyProtection="1">
      <alignment horizontal="left" vertical="center"/>
      <protection locked="0"/>
    </xf>
    <xf numFmtId="0" fontId="0" fillId="7" borderId="32" xfId="0" applyFill="1" applyBorder="1" applyAlignment="1" applyProtection="1">
      <alignment horizontal="left" vertical="center"/>
      <protection locked="0"/>
    </xf>
    <xf numFmtId="0" fontId="0" fillId="7" borderId="54" xfId="0" applyFill="1" applyBorder="1" applyAlignment="1" applyProtection="1">
      <alignment horizontal="left" vertical="center"/>
      <protection locked="0"/>
    </xf>
    <xf numFmtId="0" fontId="16" fillId="0" borderId="0" xfId="10" applyFont="1" applyAlignment="1">
      <alignment horizontal="left" vertical="center" wrapText="1"/>
    </xf>
    <xf numFmtId="0" fontId="16" fillId="0" borderId="7" xfId="10" applyFont="1" applyBorder="1" applyAlignment="1">
      <alignment horizontal="left" vertical="center" wrapText="1"/>
    </xf>
    <xf numFmtId="0" fontId="0" fillId="2" borderId="2" xfId="10" applyFont="1" applyFill="1" applyBorder="1" applyAlignment="1">
      <alignment horizontal="left" vertical="center"/>
    </xf>
    <xf numFmtId="0" fontId="1" fillId="2" borderId="1" xfId="10" applyFont="1" applyFill="1" applyBorder="1" applyAlignment="1">
      <alignment horizontal="left" vertical="center"/>
    </xf>
    <xf numFmtId="0" fontId="1" fillId="2" borderId="3" xfId="10" applyFont="1" applyFill="1" applyBorder="1" applyAlignment="1">
      <alignment horizontal="left" vertical="center"/>
    </xf>
    <xf numFmtId="0" fontId="0" fillId="0" borderId="62" xfId="10" applyFont="1" applyFill="1" applyBorder="1" applyAlignment="1" applyProtection="1">
      <alignment horizontal="left" vertical="top" wrapText="1" shrinkToFit="1"/>
      <protection locked="0"/>
    </xf>
    <xf numFmtId="0" fontId="1" fillId="0" borderId="64" xfId="10" applyFont="1" applyFill="1" applyBorder="1" applyAlignment="1" applyProtection="1">
      <alignment horizontal="left" vertical="top" wrapText="1" shrinkToFit="1"/>
      <protection locked="0"/>
    </xf>
    <xf numFmtId="0" fontId="1" fillId="0" borderId="65" xfId="10" applyFont="1" applyFill="1" applyBorder="1" applyAlignment="1" applyProtection="1">
      <alignment horizontal="left" vertical="top" wrapText="1" shrinkToFit="1"/>
      <protection locked="0"/>
    </xf>
    <xf numFmtId="0" fontId="8" fillId="0" borderId="71" xfId="10" applyFont="1" applyFill="1" applyBorder="1" applyAlignment="1" applyProtection="1">
      <alignment horizontal="left" vertical="top" wrapText="1"/>
      <protection locked="0"/>
    </xf>
    <xf numFmtId="0" fontId="8" fillId="0" borderId="72" xfId="0" applyFont="1" applyBorder="1" applyAlignment="1" applyProtection="1">
      <alignment horizontal="left" vertical="top" wrapText="1"/>
      <protection locked="0"/>
    </xf>
    <xf numFmtId="0" fontId="8" fillId="0" borderId="73" xfId="0" applyFont="1" applyBorder="1" applyAlignment="1" applyProtection="1">
      <alignment horizontal="left" vertical="top" wrapText="1"/>
      <protection locked="0"/>
    </xf>
    <xf numFmtId="0" fontId="0" fillId="2" borderId="51" xfId="10" applyFont="1" applyFill="1" applyBorder="1" applyAlignment="1">
      <alignment horizontal="left" vertical="center" wrapText="1"/>
    </xf>
    <xf numFmtId="0" fontId="0" fillId="2" borderId="52" xfId="10" applyFont="1" applyFill="1" applyBorder="1" applyAlignment="1">
      <alignment horizontal="left" vertical="center" wrapText="1"/>
    </xf>
    <xf numFmtId="0" fontId="0" fillId="0" borderId="82" xfId="10" applyFont="1" applyFill="1" applyBorder="1" applyAlignment="1" applyProtection="1">
      <alignment horizontal="center" vertical="center" wrapText="1"/>
      <protection locked="0"/>
    </xf>
    <xf numFmtId="0" fontId="0" fillId="0" borderId="84" xfId="10" applyFont="1" applyFill="1" applyBorder="1" applyAlignment="1" applyProtection="1">
      <alignment horizontal="center" vertical="center" wrapText="1"/>
      <protection locked="0"/>
    </xf>
    <xf numFmtId="0" fontId="0" fillId="0" borderId="85" xfId="10" applyFont="1" applyFill="1" applyBorder="1" applyAlignment="1" applyProtection="1">
      <alignment horizontal="center" vertical="center" wrapText="1"/>
      <protection locked="0"/>
    </xf>
    <xf numFmtId="0" fontId="8" fillId="7" borderId="70" xfId="10" applyFont="1" applyFill="1" applyBorder="1" applyAlignment="1" applyProtection="1">
      <alignment horizontal="left" vertical="top" wrapText="1"/>
      <protection locked="0"/>
    </xf>
    <xf numFmtId="0" fontId="8" fillId="7" borderId="48" xfId="10" applyFont="1" applyFill="1" applyBorder="1" applyAlignment="1" applyProtection="1">
      <alignment horizontal="left" vertical="top" wrapText="1"/>
      <protection locked="0"/>
    </xf>
    <xf numFmtId="0" fontId="8" fillId="7" borderId="61" xfId="10" applyFont="1" applyFill="1" applyBorder="1" applyAlignment="1" applyProtection="1">
      <alignment horizontal="left" vertical="top" wrapText="1"/>
      <protection locked="0"/>
    </xf>
    <xf numFmtId="0" fontId="1" fillId="0" borderId="51" xfId="0" applyFont="1" applyBorder="1" applyAlignment="1">
      <alignment horizontal="left" vertical="center" wrapText="1"/>
    </xf>
    <xf numFmtId="0" fontId="1" fillId="0" borderId="52" xfId="0" applyFont="1" applyBorder="1" applyAlignment="1">
      <alignment horizontal="left" vertical="center" wrapText="1"/>
    </xf>
    <xf numFmtId="0" fontId="0" fillId="2" borderId="49" xfId="10" applyFont="1" applyFill="1" applyBorder="1" applyAlignment="1">
      <alignment horizontal="left" vertical="center"/>
    </xf>
    <xf numFmtId="0" fontId="1" fillId="2" borderId="51" xfId="0" applyFont="1" applyFill="1" applyBorder="1" applyAlignment="1">
      <alignment horizontal="left" vertical="center"/>
    </xf>
    <xf numFmtId="0" fontId="1" fillId="2" borderId="52" xfId="0" applyFont="1" applyFill="1" applyBorder="1" applyAlignment="1">
      <alignment horizontal="left" vertical="center"/>
    </xf>
    <xf numFmtId="0" fontId="8" fillId="7" borderId="98" xfId="10" applyFont="1" applyFill="1" applyBorder="1" applyAlignment="1" applyProtection="1">
      <alignment horizontal="left" vertical="center"/>
      <protection locked="0"/>
    </xf>
    <xf numFmtId="0" fontId="8" fillId="7" borderId="40" xfId="10" applyFont="1" applyFill="1" applyBorder="1" applyAlignment="1" applyProtection="1">
      <alignment horizontal="left" vertical="center"/>
      <protection locked="0"/>
    </xf>
    <xf numFmtId="0" fontId="8" fillId="7" borderId="40" xfId="0" applyFont="1" applyFill="1" applyBorder="1" applyAlignment="1" applyProtection="1">
      <alignment horizontal="left" vertical="center"/>
      <protection locked="0"/>
    </xf>
    <xf numFmtId="0" fontId="3" fillId="0" borderId="40" xfId="0" applyFont="1" applyFill="1" applyBorder="1" applyAlignment="1" applyProtection="1">
      <alignment horizontal="center" vertical="center"/>
      <protection locked="0"/>
    </xf>
    <xf numFmtId="0" fontId="3" fillId="0" borderId="102" xfId="0" applyFont="1" applyFill="1" applyBorder="1" applyAlignment="1" applyProtection="1">
      <alignment horizontal="center" vertical="center"/>
      <protection locked="0"/>
    </xf>
    <xf numFmtId="0" fontId="0" fillId="7" borderId="51" xfId="0" applyFill="1" applyBorder="1" applyAlignment="1" applyProtection="1">
      <alignment horizontal="center" vertical="center" wrapText="1"/>
      <protection locked="0"/>
    </xf>
    <xf numFmtId="0" fontId="0" fillId="7" borderId="0" xfId="0" applyFill="1" applyBorder="1" applyAlignment="1" applyProtection="1">
      <alignment horizontal="center" vertical="center" wrapText="1"/>
      <protection locked="0"/>
    </xf>
    <xf numFmtId="0" fontId="0" fillId="7" borderId="48" xfId="0" applyFill="1" applyBorder="1" applyAlignment="1" applyProtection="1">
      <alignment horizontal="center" vertical="center" wrapText="1"/>
      <protection locked="0"/>
    </xf>
    <xf numFmtId="0" fontId="1" fillId="0" borderId="12" xfId="0" applyFont="1" applyBorder="1" applyAlignment="1">
      <alignment horizontal="left" vertical="center" wrapText="1" shrinkToFit="1"/>
    </xf>
    <xf numFmtId="0" fontId="1" fillId="2" borderId="67" xfId="10" applyFont="1" applyFill="1" applyBorder="1" applyAlignment="1">
      <alignment horizontal="left" vertical="center" wrapText="1"/>
    </xf>
    <xf numFmtId="0" fontId="1" fillId="2" borderId="16" xfId="10" applyFont="1" applyFill="1" applyBorder="1" applyAlignment="1">
      <alignment horizontal="left" vertical="center" wrapText="1"/>
    </xf>
    <xf numFmtId="0" fontId="1" fillId="0" borderId="51" xfId="0" applyFont="1" applyBorder="1" applyAlignment="1">
      <alignment horizontal="left" vertical="center"/>
    </xf>
    <xf numFmtId="0" fontId="1" fillId="0" borderId="52" xfId="0" applyFont="1" applyBorder="1" applyAlignment="1">
      <alignment horizontal="left" vertical="center"/>
    </xf>
    <xf numFmtId="0" fontId="5" fillId="7" borderId="51" xfId="0" applyFont="1" applyFill="1" applyBorder="1" applyAlignment="1" applyProtection="1">
      <alignment horizontal="center" vertical="center" wrapText="1"/>
    </xf>
    <xf numFmtId="0" fontId="5" fillId="7" borderId="0" xfId="0" applyFont="1" applyFill="1" applyBorder="1" applyAlignment="1" applyProtection="1">
      <alignment horizontal="center" vertical="center" wrapText="1"/>
    </xf>
    <xf numFmtId="0" fontId="5" fillId="7" borderId="48" xfId="0" applyFont="1" applyFill="1" applyBorder="1" applyAlignment="1" applyProtection="1">
      <alignment horizontal="center" vertical="center" wrapText="1"/>
    </xf>
    <xf numFmtId="0" fontId="8" fillId="0" borderId="84" xfId="0" applyFont="1" applyBorder="1" applyAlignment="1" applyProtection="1">
      <alignment horizontal="left" vertical="top" wrapText="1"/>
      <protection locked="0"/>
    </xf>
    <xf numFmtId="0" fontId="8" fillId="0" borderId="85" xfId="0" applyFont="1" applyBorder="1" applyAlignment="1" applyProtection="1">
      <alignment horizontal="left" vertical="top" wrapText="1"/>
      <protection locked="0"/>
    </xf>
    <xf numFmtId="0" fontId="0" fillId="2" borderId="97" xfId="10" applyFont="1" applyFill="1" applyBorder="1" applyAlignment="1">
      <alignment horizontal="left" vertical="center"/>
    </xf>
    <xf numFmtId="0" fontId="1" fillId="0" borderId="80" xfId="0" applyFont="1" applyBorder="1" applyAlignment="1">
      <alignment horizontal="left" vertical="center"/>
    </xf>
    <xf numFmtId="0" fontId="1" fillId="0" borderId="81" xfId="0" applyFont="1" applyBorder="1" applyAlignment="1">
      <alignment horizontal="left" vertical="center"/>
    </xf>
    <xf numFmtId="0" fontId="3" fillId="0" borderId="40" xfId="0" applyFont="1" applyFill="1" applyBorder="1" applyAlignment="1">
      <alignment horizontal="center" vertical="center"/>
    </xf>
    <xf numFmtId="0" fontId="3" fillId="0" borderId="102" xfId="0" applyFont="1" applyFill="1" applyBorder="1" applyAlignment="1">
      <alignment horizontal="center" vertical="center"/>
    </xf>
    <xf numFmtId="0" fontId="0" fillId="0" borderId="0" xfId="1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1" fillId="2" borderId="49" xfId="10" applyFont="1" applyFill="1" applyBorder="1" applyAlignment="1">
      <alignment horizontal="left" vertical="center"/>
    </xf>
    <xf numFmtId="0" fontId="1" fillId="2" borderId="10" xfId="0" applyFont="1" applyFill="1" applyBorder="1" applyAlignment="1">
      <alignment horizontal="left" vertical="center"/>
    </xf>
    <xf numFmtId="0" fontId="3" fillId="0" borderId="18" xfId="10" applyFont="1" applyFill="1" applyBorder="1" applyAlignment="1" applyProtection="1">
      <alignment horizontal="center" vertical="center"/>
      <protection locked="0"/>
    </xf>
    <xf numFmtId="0" fontId="3" fillId="0" borderId="32" xfId="10" applyFont="1" applyFill="1" applyBorder="1" applyAlignment="1" applyProtection="1">
      <alignment horizontal="center" vertical="center"/>
      <protection locked="0"/>
    </xf>
    <xf numFmtId="0" fontId="3" fillId="0" borderId="31" xfId="10" applyFont="1" applyFill="1" applyBorder="1" applyAlignment="1" applyProtection="1">
      <alignment horizontal="center" vertical="top" wrapText="1"/>
      <protection locked="0"/>
    </xf>
    <xf numFmtId="0" fontId="3" fillId="0" borderId="32" xfId="10" applyFont="1" applyFill="1" applyBorder="1" applyAlignment="1" applyProtection="1">
      <alignment horizontal="center" vertical="top"/>
      <protection locked="0"/>
    </xf>
    <xf numFmtId="0" fontId="3" fillId="0" borderId="54" xfId="10" applyFont="1" applyFill="1" applyBorder="1" applyAlignment="1" applyProtection="1">
      <alignment horizontal="center" vertical="top"/>
      <protection locked="0"/>
    </xf>
    <xf numFmtId="0" fontId="1" fillId="2" borderId="55" xfId="10" applyFont="1" applyFill="1" applyBorder="1" applyAlignment="1">
      <alignment horizontal="left" vertical="center"/>
    </xf>
    <xf numFmtId="0" fontId="8" fillId="0" borderId="54" xfId="10" applyFont="1" applyFill="1" applyBorder="1" applyAlignment="1" applyProtection="1">
      <alignment horizontal="center" vertical="center"/>
      <protection locked="0"/>
    </xf>
    <xf numFmtId="0" fontId="0" fillId="2" borderId="70" xfId="10" applyFont="1" applyFill="1" applyBorder="1" applyAlignment="1">
      <alignment horizontal="left" vertical="center" wrapText="1"/>
    </xf>
    <xf numFmtId="0" fontId="1" fillId="2" borderId="48" xfId="0" applyFont="1" applyFill="1" applyBorder="1" applyAlignment="1">
      <alignment horizontal="left" vertical="center"/>
    </xf>
    <xf numFmtId="0" fontId="1" fillId="2" borderId="61" xfId="0" applyFont="1" applyFill="1" applyBorder="1" applyAlignment="1">
      <alignment horizontal="left" vertical="center"/>
    </xf>
    <xf numFmtId="0" fontId="0" fillId="0" borderId="43" xfId="10" applyFont="1" applyFill="1" applyBorder="1" applyAlignment="1" applyProtection="1">
      <alignment horizontal="left" vertical="center" shrinkToFit="1"/>
    </xf>
    <xf numFmtId="0" fontId="0" fillId="0" borderId="44" xfId="10" applyFont="1" applyFill="1" applyBorder="1" applyAlignment="1" applyProtection="1">
      <alignment horizontal="left" vertical="center" shrinkToFit="1"/>
    </xf>
    <xf numFmtId="0" fontId="5" fillId="0" borderId="43" xfId="10" applyFont="1" applyFill="1" applyBorder="1" applyAlignment="1" applyProtection="1">
      <alignment horizontal="center" vertical="center" shrinkToFit="1"/>
      <protection locked="0"/>
    </xf>
    <xf numFmtId="0" fontId="0" fillId="0" borderId="44" xfId="10" applyFont="1" applyFill="1" applyBorder="1" applyAlignment="1" applyProtection="1">
      <alignment horizontal="center" vertical="center" shrinkToFit="1"/>
      <protection locked="0"/>
    </xf>
    <xf numFmtId="38" fontId="39" fillId="0" borderId="62" xfId="4" applyFont="1" applyFill="1" applyBorder="1" applyAlignment="1" applyProtection="1">
      <alignment horizontal="center" vertical="center"/>
    </xf>
    <xf numFmtId="38" fontId="39" fillId="0" borderId="64" xfId="4" applyFont="1" applyFill="1" applyBorder="1" applyAlignment="1" applyProtection="1">
      <alignment horizontal="center" vertical="center"/>
    </xf>
    <xf numFmtId="38" fontId="39" fillId="0" borderId="63" xfId="4" applyFont="1" applyFill="1" applyBorder="1" applyAlignment="1" applyProtection="1">
      <alignment horizontal="center" vertical="center"/>
    </xf>
    <xf numFmtId="38" fontId="40" fillId="0" borderId="21" xfId="4" applyFont="1" applyFill="1" applyBorder="1" applyAlignment="1" applyProtection="1">
      <alignment horizontal="center" vertical="center"/>
    </xf>
    <xf numFmtId="38" fontId="40" fillId="0" borderId="48" xfId="4" applyFont="1" applyFill="1" applyBorder="1" applyAlignment="1" applyProtection="1">
      <alignment horizontal="center" vertical="center"/>
    </xf>
    <xf numFmtId="38" fontId="40" fillId="0" borderId="75" xfId="4" applyFont="1" applyFill="1" applyBorder="1" applyAlignment="1" applyProtection="1">
      <alignment horizontal="center" vertical="center"/>
    </xf>
    <xf numFmtId="38" fontId="40" fillId="0" borderId="51" xfId="4" applyFont="1" applyFill="1" applyBorder="1" applyAlignment="1" applyProtection="1">
      <alignment vertical="center"/>
    </xf>
    <xf numFmtId="0" fontId="5" fillId="0" borderId="24" xfId="10" applyFont="1" applyFill="1" applyBorder="1" applyAlignment="1" applyProtection="1">
      <alignment horizontal="center" vertical="center" shrinkToFit="1"/>
    </xf>
    <xf numFmtId="0" fontId="0" fillId="0" borderId="88" xfId="10" applyFont="1" applyFill="1" applyBorder="1" applyAlignment="1" applyProtection="1">
      <alignment horizontal="center" vertical="center" shrinkToFit="1"/>
    </xf>
    <xf numFmtId="38" fontId="32" fillId="0" borderId="53" xfId="4" applyFont="1" applyFill="1" applyBorder="1" applyAlignment="1" applyProtection="1">
      <alignment horizontal="center" vertical="center"/>
    </xf>
    <xf numFmtId="38" fontId="32" fillId="0" borderId="87" xfId="4" applyFont="1" applyFill="1" applyBorder="1" applyAlignment="1" applyProtection="1">
      <alignment horizontal="center" vertical="center"/>
    </xf>
    <xf numFmtId="38" fontId="8" fillId="0" borderId="46" xfId="4" applyFont="1" applyFill="1" applyBorder="1" applyAlignment="1" applyProtection="1">
      <alignment horizontal="center" vertical="center"/>
      <protection locked="0"/>
    </xf>
    <xf numFmtId="38" fontId="32" fillId="0" borderId="89" xfId="4" applyFont="1" applyFill="1" applyBorder="1" applyAlignment="1" applyProtection="1">
      <alignment horizontal="center" vertical="center"/>
      <protection locked="0"/>
    </xf>
    <xf numFmtId="38" fontId="32" fillId="0" borderId="32" xfId="4" applyFont="1" applyFill="1" applyBorder="1" applyAlignment="1" applyProtection="1">
      <alignment horizontal="center" vertical="center"/>
    </xf>
    <xf numFmtId="38" fontId="32" fillId="0" borderId="10" xfId="4" applyFont="1" applyFill="1" applyBorder="1" applyAlignment="1" applyProtection="1">
      <alignment horizontal="center" vertical="center"/>
    </xf>
    <xf numFmtId="38" fontId="32" fillId="4" borderId="9" xfId="4" applyFont="1" applyFill="1" applyBorder="1" applyAlignment="1" applyProtection="1">
      <alignment horizontal="center" vertical="center"/>
    </xf>
    <xf numFmtId="38" fontId="32" fillId="0" borderId="18" xfId="4" applyFont="1" applyFill="1" applyBorder="1" applyAlignment="1" applyProtection="1">
      <alignment horizontal="center" vertical="center"/>
    </xf>
    <xf numFmtId="0" fontId="33" fillId="0" borderId="50" xfId="9" applyFont="1" applyBorder="1" applyAlignment="1" applyProtection="1">
      <alignment vertical="center" textRotation="255"/>
    </xf>
    <xf numFmtId="0" fontId="33" fillId="0" borderId="42" xfId="9" applyFont="1" applyBorder="1" applyAlignment="1" applyProtection="1">
      <alignment vertical="center" textRotation="255"/>
    </xf>
    <xf numFmtId="0" fontId="33" fillId="0" borderId="21" xfId="9" applyFont="1" applyBorder="1" applyAlignment="1" applyProtection="1">
      <alignment vertical="center" textRotation="255"/>
    </xf>
    <xf numFmtId="38" fontId="32" fillId="0" borderId="50" xfId="4" applyFont="1" applyFill="1" applyBorder="1" applyAlignment="1" applyProtection="1">
      <alignment horizontal="center" vertical="center"/>
    </xf>
    <xf numFmtId="38" fontId="32" fillId="0" borderId="12" xfId="4" applyFont="1" applyFill="1" applyBorder="1" applyAlignment="1" applyProtection="1">
      <alignment horizontal="center" vertical="center"/>
    </xf>
    <xf numFmtId="0" fontId="0" fillId="0" borderId="43" xfId="10" applyFont="1" applyFill="1" applyBorder="1" applyAlignment="1" applyProtection="1">
      <alignment horizontal="left" vertical="center" shrinkToFit="1"/>
      <protection locked="0"/>
    </xf>
    <xf numFmtId="0" fontId="0" fillId="0" borderId="44" xfId="10" applyFont="1" applyFill="1" applyBorder="1" applyAlignment="1" applyProtection="1">
      <alignment horizontal="left" vertical="center" shrinkToFit="1"/>
      <protection locked="0"/>
    </xf>
    <xf numFmtId="0" fontId="0" fillId="0" borderId="21" xfId="10" applyFont="1" applyFill="1" applyBorder="1" applyAlignment="1" applyProtection="1">
      <alignment horizontal="left" vertical="center" shrinkToFit="1"/>
    </xf>
    <xf numFmtId="0" fontId="0" fillId="0" borderId="75" xfId="10" applyFont="1" applyFill="1" applyBorder="1" applyAlignment="1" applyProtection="1">
      <alignment horizontal="left" vertical="center" shrinkToFit="1"/>
    </xf>
    <xf numFmtId="0" fontId="0" fillId="0" borderId="86" xfId="10" applyFont="1" applyFill="1" applyBorder="1" applyAlignment="1" applyProtection="1">
      <alignment horizontal="left" vertical="center" shrinkToFit="1"/>
      <protection locked="0"/>
    </xf>
    <xf numFmtId="0" fontId="0" fillId="0" borderId="90" xfId="10" applyFont="1" applyFill="1" applyBorder="1" applyAlignment="1" applyProtection="1">
      <alignment horizontal="left" vertical="center" shrinkToFit="1"/>
      <protection locked="0"/>
    </xf>
    <xf numFmtId="0" fontId="0" fillId="0" borderId="46" xfId="10" applyFont="1" applyFill="1" applyBorder="1" applyAlignment="1" applyProtection="1">
      <alignment horizontal="left" vertical="center" shrinkToFit="1"/>
    </xf>
    <xf numFmtId="0" fontId="0" fillId="0" borderId="89" xfId="10" applyFont="1" applyFill="1" applyBorder="1" applyAlignment="1" applyProtection="1">
      <alignment horizontal="left" vertical="center" shrinkToFit="1"/>
    </xf>
    <xf numFmtId="0" fontId="5" fillId="0" borderId="43" xfId="10" applyFont="1" applyFill="1" applyBorder="1" applyAlignment="1" applyProtection="1">
      <alignment horizontal="center" vertical="center" shrinkToFit="1"/>
    </xf>
    <xf numFmtId="0" fontId="0" fillId="0" borderId="44" xfId="10" applyFont="1" applyFill="1" applyBorder="1" applyAlignment="1" applyProtection="1">
      <alignment horizontal="center" vertical="center" shrinkToFit="1"/>
    </xf>
    <xf numFmtId="0" fontId="5" fillId="0" borderId="46" xfId="10" applyFont="1" applyFill="1" applyBorder="1" applyAlignment="1" applyProtection="1">
      <alignment horizontal="center" vertical="center" shrinkToFit="1"/>
    </xf>
    <xf numFmtId="0" fontId="0" fillId="0" borderId="89" xfId="10" applyFont="1" applyFill="1" applyBorder="1" applyAlignment="1" applyProtection="1">
      <alignment horizontal="center" vertical="center" shrinkToFit="1"/>
    </xf>
    <xf numFmtId="0" fontId="0" fillId="0" borderId="42" xfId="10" applyFont="1" applyFill="1" applyBorder="1" applyAlignment="1" applyProtection="1">
      <alignment horizontal="left" vertical="center" shrinkToFit="1"/>
      <protection locked="0"/>
    </xf>
    <xf numFmtId="0" fontId="0" fillId="0" borderId="74" xfId="10" applyFont="1" applyFill="1" applyBorder="1" applyAlignment="1" applyProtection="1">
      <alignment horizontal="left" vertical="center" shrinkToFit="1"/>
      <protection locked="0"/>
    </xf>
    <xf numFmtId="0" fontId="6" fillId="3" borderId="18" xfId="10" applyFont="1" applyFill="1" applyBorder="1" applyAlignment="1" applyProtection="1">
      <alignment horizontal="center" vertical="center" wrapText="1"/>
    </xf>
    <xf numFmtId="0" fontId="6" fillId="3" borderId="32" xfId="10" applyFont="1" applyFill="1" applyBorder="1" applyAlignment="1" applyProtection="1">
      <alignment horizontal="center" vertical="center" wrapText="1"/>
    </xf>
    <xf numFmtId="0" fontId="6" fillId="3" borderId="10" xfId="10" applyFont="1" applyFill="1" applyBorder="1" applyAlignment="1" applyProtection="1">
      <alignment horizontal="center" vertical="center" wrapText="1"/>
    </xf>
    <xf numFmtId="0" fontId="8" fillId="0" borderId="0" xfId="10" applyNumberFormat="1" applyFont="1" applyBorder="1" applyAlignment="1" applyProtection="1">
      <alignment horizontal="right"/>
    </xf>
    <xf numFmtId="0" fontId="1" fillId="11" borderId="18" xfId="10" applyFont="1" applyFill="1" applyBorder="1" applyAlignment="1" applyProtection="1">
      <alignment horizontal="left" vertical="center"/>
    </xf>
    <xf numFmtId="0" fontId="1" fillId="11" borderId="32" xfId="10" applyFont="1" applyFill="1" applyBorder="1" applyAlignment="1" applyProtection="1">
      <alignment horizontal="left" vertical="center"/>
    </xf>
    <xf numFmtId="0" fontId="1" fillId="11" borderId="10" xfId="10" applyFont="1" applyFill="1" applyBorder="1" applyAlignment="1" applyProtection="1">
      <alignment horizontal="left" vertical="center"/>
    </xf>
    <xf numFmtId="177" fontId="4" fillId="11" borderId="18" xfId="10" applyNumberFormat="1" applyFont="1" applyFill="1" applyBorder="1" applyAlignment="1" applyProtection="1">
      <alignment horizontal="right"/>
    </xf>
    <xf numFmtId="177" fontId="4" fillId="11" borderId="10" xfId="10" applyNumberFormat="1" applyFont="1" applyFill="1" applyBorder="1" applyAlignment="1" applyProtection="1">
      <alignment horizontal="right"/>
    </xf>
    <xf numFmtId="0" fontId="1" fillId="11" borderId="50" xfId="10" applyFont="1" applyFill="1" applyBorder="1" applyAlignment="1" applyProtection="1">
      <alignment horizontal="left" vertical="center"/>
    </xf>
    <xf numFmtId="0" fontId="1" fillId="11" borderId="51" xfId="10" applyFont="1" applyFill="1" applyBorder="1" applyAlignment="1" applyProtection="1">
      <alignment horizontal="left" vertical="center"/>
    </xf>
    <xf numFmtId="0" fontId="1" fillId="11" borderId="12" xfId="10" applyFont="1" applyFill="1" applyBorder="1" applyAlignment="1" applyProtection="1">
      <alignment horizontal="left" vertical="center"/>
    </xf>
    <xf numFmtId="177" fontId="4" fillId="11" borderId="50" xfId="10" applyNumberFormat="1" applyFont="1" applyFill="1" applyBorder="1" applyAlignment="1" applyProtection="1">
      <alignment horizontal="right"/>
    </xf>
    <xf numFmtId="177" fontId="4" fillId="11" borderId="12" xfId="10" applyNumberFormat="1" applyFont="1" applyFill="1" applyBorder="1" applyAlignment="1" applyProtection="1">
      <alignment horizontal="right"/>
    </xf>
    <xf numFmtId="0" fontId="0" fillId="12" borderId="62" xfId="10" applyFont="1" applyFill="1" applyBorder="1" applyAlignment="1" applyProtection="1">
      <alignment horizontal="left" vertical="center" wrapText="1"/>
    </xf>
    <xf numFmtId="0" fontId="1" fillId="12" borderId="64" xfId="10" applyFont="1" applyFill="1" applyBorder="1" applyAlignment="1" applyProtection="1">
      <alignment horizontal="left" vertical="center" wrapText="1"/>
    </xf>
    <xf numFmtId="0" fontId="1" fillId="12" borderId="63" xfId="10" applyFont="1" applyFill="1" applyBorder="1" applyAlignment="1" applyProtection="1">
      <alignment horizontal="left" vertical="center" wrapText="1"/>
    </xf>
    <xf numFmtId="177" fontId="4" fillId="12" borderId="47" xfId="10" applyNumberFormat="1" applyFont="1" applyFill="1" applyBorder="1" applyAlignment="1" applyProtection="1">
      <alignment horizontal="right"/>
    </xf>
    <xf numFmtId="177" fontId="4" fillId="12" borderId="65" xfId="10" applyNumberFormat="1" applyFont="1" applyFill="1" applyBorder="1" applyAlignment="1" applyProtection="1">
      <alignment horizontal="right"/>
    </xf>
    <xf numFmtId="0" fontId="1" fillId="11" borderId="42" xfId="10" applyFont="1" applyFill="1" applyBorder="1" applyAlignment="1" applyProtection="1">
      <alignment horizontal="left" vertical="center" wrapText="1" shrinkToFit="1"/>
    </xf>
    <xf numFmtId="0" fontId="1" fillId="11" borderId="0" xfId="10" applyFont="1" applyFill="1" applyBorder="1" applyAlignment="1" applyProtection="1">
      <alignment horizontal="left" vertical="center" wrapText="1" shrinkToFit="1"/>
    </xf>
    <xf numFmtId="0" fontId="1" fillId="11" borderId="74" xfId="10" applyFont="1" applyFill="1" applyBorder="1" applyAlignment="1" applyProtection="1">
      <alignment horizontal="left" vertical="center" wrapText="1" shrinkToFit="1"/>
    </xf>
    <xf numFmtId="0" fontId="33" fillId="0" borderId="13" xfId="9" applyFont="1" applyBorder="1" applyAlignment="1" applyProtection="1">
      <alignment horizontal="center" vertical="center" wrapText="1"/>
    </xf>
    <xf numFmtId="0" fontId="33" fillId="0" borderId="11" xfId="9" applyFont="1" applyBorder="1" applyAlignment="1" applyProtection="1">
      <alignment horizontal="center" vertical="center" wrapText="1"/>
    </xf>
    <xf numFmtId="0" fontId="33" fillId="0" borderId="23" xfId="9" applyFont="1" applyBorder="1" applyAlignment="1" applyProtection="1">
      <alignment horizontal="center" vertical="center" wrapText="1"/>
    </xf>
    <xf numFmtId="0" fontId="33" fillId="0" borderId="29" xfId="9" applyFont="1" applyBorder="1" applyAlignment="1" applyProtection="1">
      <alignment horizontal="center" vertical="center"/>
    </xf>
    <xf numFmtId="0" fontId="33" fillId="0" borderId="9" xfId="9" applyFont="1" applyBorder="1" applyAlignment="1" applyProtection="1">
      <alignment horizontal="center" vertical="center" wrapText="1"/>
    </xf>
    <xf numFmtId="0" fontId="33" fillId="0" borderId="9" xfId="9" applyFont="1" applyBorder="1" applyAlignment="1" applyProtection="1">
      <alignment horizontal="center" vertical="center"/>
    </xf>
    <xf numFmtId="0" fontId="33" fillId="4" borderId="13" xfId="9" applyFont="1" applyFill="1" applyBorder="1" applyAlignment="1" applyProtection="1">
      <alignment horizontal="center" vertical="center" textRotation="255"/>
    </xf>
    <xf numFmtId="0" fontId="33" fillId="4" borderId="11" xfId="9" applyFont="1" applyFill="1" applyBorder="1" applyAlignment="1" applyProtection="1">
      <alignment horizontal="center" vertical="center" textRotation="255"/>
    </xf>
    <xf numFmtId="0" fontId="33" fillId="4" borderId="23" xfId="9" applyFont="1" applyFill="1" applyBorder="1" applyAlignment="1" applyProtection="1">
      <alignment horizontal="center" vertical="center" textRotation="255"/>
    </xf>
    <xf numFmtId="0" fontId="41" fillId="0" borderId="13" xfId="9" applyFont="1" applyBorder="1" applyAlignment="1" applyProtection="1">
      <alignment horizontal="center" vertical="center" wrapText="1"/>
    </xf>
    <xf numFmtId="0" fontId="41" fillId="0" borderId="13" xfId="9" applyFont="1" applyBorder="1" applyAlignment="1" applyProtection="1">
      <alignment horizontal="center" vertical="center"/>
    </xf>
    <xf numFmtId="0" fontId="33" fillId="0" borderId="17" xfId="9" applyFont="1" applyBorder="1" applyAlignment="1" applyProtection="1">
      <alignment horizontal="center" vertical="center"/>
    </xf>
    <xf numFmtId="0" fontId="33" fillId="0" borderId="25" xfId="9" applyFont="1" applyBorder="1" applyAlignment="1" applyProtection="1">
      <alignment horizontal="center" vertical="center"/>
    </xf>
    <xf numFmtId="0" fontId="33" fillId="4" borderId="9" xfId="9" applyFont="1" applyFill="1" applyBorder="1" applyAlignment="1" applyProtection="1">
      <alignment vertical="center" textRotation="255"/>
    </xf>
    <xf numFmtId="0" fontId="33" fillId="4" borderId="18" xfId="9" applyFont="1" applyFill="1" applyBorder="1" applyAlignment="1" applyProtection="1">
      <alignment vertical="center" textRotation="255"/>
    </xf>
    <xf numFmtId="38" fontId="8" fillId="0" borderId="13" xfId="1" applyFont="1" applyFill="1" applyBorder="1" applyAlignment="1" applyProtection="1">
      <alignment horizontal="center" vertical="center" wrapText="1"/>
    </xf>
    <xf numFmtId="38" fontId="8" fillId="0" borderId="23" xfId="1" applyFont="1" applyFill="1" applyBorder="1" applyAlignment="1" applyProtection="1">
      <alignment horizontal="center" vertical="center" wrapText="1"/>
    </xf>
    <xf numFmtId="0" fontId="44" fillId="0" borderId="93" xfId="7" applyNumberFormat="1" applyFont="1" applyBorder="1" applyAlignment="1">
      <alignment horizontal="center" vertical="center"/>
    </xf>
    <xf numFmtId="0" fontId="44" fillId="0" borderId="94" xfId="7" applyNumberFormat="1" applyFont="1" applyBorder="1" applyAlignment="1">
      <alignment horizontal="center" vertical="center"/>
    </xf>
    <xf numFmtId="38" fontId="8" fillId="0" borderId="18" xfId="1" applyFont="1" applyFill="1" applyBorder="1" applyAlignment="1" applyProtection="1">
      <alignment horizontal="center" vertical="center"/>
    </xf>
    <xf numFmtId="38" fontId="8" fillId="0" borderId="32" xfId="1" applyFont="1" applyFill="1" applyBorder="1" applyAlignment="1" applyProtection="1">
      <alignment horizontal="center" vertical="center"/>
    </xf>
    <xf numFmtId="38" fontId="8" fillId="0" borderId="10" xfId="1" applyFont="1" applyFill="1" applyBorder="1" applyAlignment="1" applyProtection="1">
      <alignment horizontal="center" vertical="center"/>
    </xf>
    <xf numFmtId="38" fontId="8" fillId="0" borderId="50" xfId="1" applyFont="1" applyFill="1" applyBorder="1" applyAlignment="1" applyProtection="1">
      <alignment horizontal="center" vertical="center" wrapText="1"/>
    </xf>
    <xf numFmtId="38" fontId="8" fillId="0" borderId="51" xfId="1" applyFont="1" applyFill="1" applyBorder="1" applyAlignment="1" applyProtection="1">
      <alignment horizontal="center" vertical="center" wrapText="1"/>
    </xf>
    <xf numFmtId="38" fontId="8" fillId="0" borderId="12" xfId="1" applyFont="1" applyFill="1" applyBorder="1" applyAlignment="1" applyProtection="1">
      <alignment horizontal="center" vertical="center" wrapText="1"/>
    </xf>
    <xf numFmtId="38" fontId="8" fillId="0" borderId="42" xfId="1" applyFont="1" applyFill="1" applyBorder="1" applyAlignment="1" applyProtection="1">
      <alignment horizontal="center" vertical="center" wrapText="1"/>
    </xf>
    <xf numFmtId="38" fontId="8" fillId="0" borderId="0" xfId="1" applyFont="1" applyFill="1" applyBorder="1" applyAlignment="1" applyProtection="1">
      <alignment horizontal="center" vertical="center" wrapText="1"/>
    </xf>
    <xf numFmtId="38" fontId="8" fillId="0" borderId="74" xfId="1" applyFont="1" applyFill="1" applyBorder="1" applyAlignment="1" applyProtection="1">
      <alignment horizontal="center" vertical="center" wrapText="1"/>
    </xf>
    <xf numFmtId="38" fontId="8" fillId="0" borderId="21" xfId="1" applyFont="1" applyFill="1" applyBorder="1" applyAlignment="1" applyProtection="1">
      <alignment horizontal="center" vertical="center" wrapText="1"/>
    </xf>
    <xf numFmtId="38" fontId="8" fillId="0" borderId="48" xfId="1" applyFont="1" applyFill="1" applyBorder="1" applyAlignment="1" applyProtection="1">
      <alignment horizontal="center" vertical="center" wrapText="1"/>
    </xf>
    <xf numFmtId="38" fontId="8" fillId="0" borderId="75" xfId="1" applyFont="1" applyFill="1" applyBorder="1" applyAlignment="1" applyProtection="1">
      <alignment horizontal="center" vertical="center" wrapText="1"/>
    </xf>
    <xf numFmtId="0" fontId="35" fillId="4" borderId="18" xfId="8" applyFont="1" applyFill="1" applyBorder="1" applyAlignment="1" applyProtection="1">
      <alignment horizontal="center" vertical="center" wrapText="1"/>
    </xf>
    <xf numFmtId="0" fontId="35" fillId="4" borderId="32" xfId="8" applyFont="1" applyFill="1" applyBorder="1" applyAlignment="1" applyProtection="1">
      <alignment horizontal="center" vertical="center" wrapText="1"/>
    </xf>
    <xf numFmtId="0" fontId="35" fillId="4" borderId="10" xfId="8" applyFont="1" applyFill="1" applyBorder="1" applyAlignment="1" applyProtection="1">
      <alignment vertical="center" wrapText="1"/>
    </xf>
    <xf numFmtId="38" fontId="6" fillId="0" borderId="0" xfId="1" applyFont="1" applyFill="1" applyAlignment="1" applyProtection="1">
      <alignment vertical="center" wrapText="1"/>
    </xf>
    <xf numFmtId="176" fontId="29" fillId="0" borderId="18" xfId="8" applyNumberFormat="1" applyFont="1" applyBorder="1" applyAlignment="1" applyProtection="1">
      <alignment vertical="center" shrinkToFit="1"/>
    </xf>
    <xf numFmtId="0" fontId="29" fillId="0" borderId="32" xfId="8" applyBorder="1" applyAlignment="1" applyProtection="1">
      <alignment vertical="center" shrinkToFit="1"/>
    </xf>
    <xf numFmtId="0" fontId="29" fillId="0" borderId="10" xfId="8" applyBorder="1" applyAlignment="1" applyProtection="1">
      <alignment vertical="center" shrinkToFit="1"/>
    </xf>
    <xf numFmtId="0" fontId="42" fillId="0" borderId="0" xfId="8" applyFont="1" applyFill="1" applyBorder="1" applyAlignment="1" applyProtection="1">
      <alignment horizontal="left" vertical="center" shrinkToFit="1"/>
    </xf>
    <xf numFmtId="0" fontId="43" fillId="0" borderId="18" xfId="7" applyFont="1" applyBorder="1" applyAlignment="1" applyProtection="1">
      <alignment horizontal="center" vertical="center" wrapText="1"/>
    </xf>
    <xf numFmtId="0" fontId="43" fillId="0" borderId="79" xfId="7" applyFont="1" applyBorder="1" applyAlignment="1" applyProtection="1">
      <alignment horizontal="center" vertical="center" wrapText="1"/>
    </xf>
    <xf numFmtId="0" fontId="44" fillId="0" borderId="91" xfId="7" applyNumberFormat="1" applyFont="1" applyBorder="1" applyAlignment="1">
      <alignment horizontal="center" vertical="center"/>
    </xf>
    <xf numFmtId="0" fontId="44" fillId="0" borderId="92" xfId="7" applyNumberFormat="1" applyFont="1" applyBorder="1" applyAlignment="1">
      <alignment horizontal="center" vertical="center"/>
    </xf>
    <xf numFmtId="38" fontId="6" fillId="4" borderId="18" xfId="3" applyFont="1" applyFill="1" applyBorder="1" applyAlignment="1" applyProtection="1">
      <alignment horizontal="center" vertical="center" wrapText="1"/>
    </xf>
    <xf numFmtId="38" fontId="6" fillId="4" borderId="32" xfId="3" applyFont="1" applyFill="1" applyBorder="1" applyAlignment="1" applyProtection="1">
      <alignment horizontal="center" vertical="center" wrapText="1"/>
    </xf>
    <xf numFmtId="38" fontId="6" fillId="4" borderId="10" xfId="3" applyFont="1" applyFill="1" applyBorder="1" applyAlignment="1" applyProtection="1">
      <alignment horizontal="center" vertical="center" wrapText="1"/>
    </xf>
    <xf numFmtId="176" fontId="1" fillId="0" borderId="18" xfId="8" applyNumberFormat="1" applyFont="1" applyFill="1" applyBorder="1" applyAlignment="1" applyProtection="1">
      <alignment horizontal="right" vertical="center" shrinkToFit="1"/>
    </xf>
    <xf numFmtId="176" fontId="1" fillId="0" borderId="32" xfId="8" applyNumberFormat="1" applyFont="1" applyFill="1" applyBorder="1" applyAlignment="1" applyProtection="1">
      <alignment horizontal="right" vertical="center" shrinkToFit="1"/>
    </xf>
    <xf numFmtId="176" fontId="1" fillId="0" borderId="10" xfId="8" applyNumberFormat="1" applyFont="1" applyFill="1" applyBorder="1" applyAlignment="1" applyProtection="1">
      <alignment horizontal="right" vertical="center" shrinkToFit="1"/>
    </xf>
    <xf numFmtId="179" fontId="8" fillId="13" borderId="18" xfId="1" applyNumberFormat="1" applyFont="1" applyFill="1" applyBorder="1" applyAlignment="1" applyProtection="1">
      <alignment vertical="center" shrinkToFit="1"/>
    </xf>
    <xf numFmtId="179" fontId="8" fillId="13" borderId="32" xfId="1" applyNumberFormat="1" applyFont="1" applyFill="1" applyBorder="1" applyAlignment="1" applyProtection="1">
      <alignment vertical="center" shrinkToFit="1"/>
    </xf>
    <xf numFmtId="179" fontId="8" fillId="13" borderId="10" xfId="1" applyNumberFormat="1" applyFont="1" applyFill="1" applyBorder="1" applyAlignment="1" applyProtection="1">
      <alignment vertical="center" shrinkToFit="1"/>
    </xf>
    <xf numFmtId="179" fontId="8" fillId="13" borderId="9" xfId="1" applyNumberFormat="1" applyFont="1" applyFill="1" applyBorder="1" applyAlignment="1" applyProtection="1">
      <alignment vertical="center" shrinkToFit="1"/>
    </xf>
    <xf numFmtId="179" fontId="44" fillId="0" borderId="9" xfId="0" applyNumberFormat="1" applyFont="1" applyBorder="1" applyAlignment="1" applyProtection="1">
      <alignment vertical="center" shrinkToFit="1"/>
    </xf>
    <xf numFmtId="38" fontId="8" fillId="0" borderId="9" xfId="1" applyFont="1" applyFill="1" applyBorder="1" applyAlignment="1" applyProtection="1">
      <alignment horizontal="center" vertical="center"/>
    </xf>
    <xf numFmtId="0" fontId="0" fillId="0" borderId="9" xfId="0" applyBorder="1" applyAlignment="1" applyProtection="1">
      <alignment vertical="center"/>
    </xf>
    <xf numFmtId="49" fontId="45" fillId="0" borderId="0" xfId="0" applyNumberFormat="1" applyFont="1" applyFill="1" applyBorder="1" applyAlignment="1" applyProtection="1">
      <alignment horizontal="center" vertical="center" shrinkToFit="1"/>
    </xf>
    <xf numFmtId="49" fontId="46" fillId="0" borderId="0" xfId="0" applyNumberFormat="1" applyFont="1" applyFill="1" applyBorder="1" applyAlignment="1" applyProtection="1">
      <alignment horizontal="center" vertical="center" wrapText="1" shrinkToFit="1"/>
    </xf>
    <xf numFmtId="38" fontId="1" fillId="0" borderId="29" xfId="1" applyFont="1" applyFill="1" applyBorder="1" applyAlignment="1" applyProtection="1">
      <alignment horizontal="center" vertical="center"/>
    </xf>
    <xf numFmtId="0" fontId="0" fillId="0" borderId="29" xfId="0" applyBorder="1" applyAlignment="1" applyProtection="1">
      <alignment vertical="center"/>
    </xf>
    <xf numFmtId="179" fontId="8" fillId="0" borderId="29" xfId="1" applyNumberFormat="1" applyFont="1" applyFill="1" applyBorder="1" applyAlignment="1" applyProtection="1">
      <alignment vertical="center" shrinkToFit="1"/>
    </xf>
    <xf numFmtId="179" fontId="44" fillId="0" borderId="29" xfId="0" applyNumberFormat="1" applyFont="1" applyBorder="1" applyAlignment="1" applyProtection="1">
      <alignment vertical="center" shrinkToFit="1"/>
    </xf>
    <xf numFmtId="38" fontId="8" fillId="0" borderId="18" xfId="1" applyFont="1" applyFill="1" applyBorder="1" applyAlignment="1" applyProtection="1">
      <alignment vertical="center"/>
    </xf>
    <xf numFmtId="38" fontId="8" fillId="0" borderId="10" xfId="1" applyFont="1" applyFill="1" applyBorder="1" applyAlignment="1" applyProtection="1">
      <alignment vertical="center"/>
    </xf>
    <xf numFmtId="38" fontId="8" fillId="0" borderId="9" xfId="1" applyFont="1" applyFill="1" applyBorder="1" applyAlignment="1" applyProtection="1">
      <alignment horizontal="center" vertical="center" wrapText="1"/>
    </xf>
    <xf numFmtId="0" fontId="44" fillId="0" borderId="9" xfId="0" applyFont="1" applyBorder="1" applyAlignment="1" applyProtection="1">
      <alignment vertical="center"/>
    </xf>
    <xf numFmtId="38" fontId="1" fillId="13" borderId="50" xfId="1" applyFont="1" applyFill="1" applyBorder="1" applyAlignment="1" applyProtection="1">
      <alignment horizontal="center" vertical="center" textRotation="255"/>
    </xf>
    <xf numFmtId="38" fontId="1" fillId="13" borderId="12" xfId="1" applyFont="1" applyFill="1" applyBorder="1" applyAlignment="1" applyProtection="1">
      <alignment horizontal="center" vertical="center" textRotation="255"/>
    </xf>
    <xf numFmtId="38" fontId="1" fillId="13" borderId="42" xfId="1" applyFont="1" applyFill="1" applyBorder="1" applyAlignment="1" applyProtection="1">
      <alignment horizontal="center" vertical="center" textRotation="255"/>
    </xf>
    <xf numFmtId="38" fontId="1" fillId="13" borderId="74" xfId="1" applyFont="1" applyFill="1" applyBorder="1" applyAlignment="1" applyProtection="1">
      <alignment horizontal="center" vertical="center" textRotation="255"/>
    </xf>
    <xf numFmtId="38" fontId="1" fillId="14" borderId="50" xfId="1" applyFont="1" applyFill="1" applyBorder="1" applyAlignment="1" applyProtection="1">
      <alignment horizontal="center" vertical="center" textRotation="255"/>
    </xf>
    <xf numFmtId="38" fontId="1" fillId="14" borderId="12" xfId="1" applyFont="1" applyFill="1" applyBorder="1" applyAlignment="1" applyProtection="1">
      <alignment horizontal="center" vertical="center" textRotation="255"/>
    </xf>
    <xf numFmtId="38" fontId="1" fillId="14" borderId="42" xfId="1" applyFont="1" applyFill="1" applyBorder="1" applyAlignment="1" applyProtection="1">
      <alignment horizontal="center" vertical="center" textRotation="255"/>
    </xf>
    <xf numFmtId="38" fontId="1" fillId="14" borderId="74" xfId="1" applyFont="1" applyFill="1" applyBorder="1" applyAlignment="1" applyProtection="1">
      <alignment horizontal="center" vertical="center" textRotation="255"/>
    </xf>
    <xf numFmtId="38" fontId="1" fillId="14" borderId="21" xfId="1" applyFont="1" applyFill="1" applyBorder="1" applyAlignment="1" applyProtection="1">
      <alignment horizontal="center" vertical="center" textRotation="255"/>
    </xf>
    <xf numFmtId="38" fontId="1" fillId="14" borderId="75" xfId="1" applyFont="1" applyFill="1" applyBorder="1" applyAlignment="1" applyProtection="1">
      <alignment horizontal="center" vertical="center" textRotation="255"/>
    </xf>
    <xf numFmtId="0" fontId="45" fillId="0" borderId="0" xfId="0" applyNumberFormat="1" applyFont="1" applyFill="1" applyBorder="1" applyAlignment="1" applyProtection="1">
      <alignment horizontal="center" vertical="center" shrinkToFit="1"/>
    </xf>
    <xf numFmtId="49" fontId="46" fillId="0" borderId="0" xfId="0" applyNumberFormat="1" applyFont="1" applyFill="1" applyBorder="1" applyAlignment="1" applyProtection="1">
      <alignment horizontal="center" vertical="center" shrinkToFit="1"/>
    </xf>
    <xf numFmtId="38" fontId="26" fillId="0" borderId="0" xfId="2" applyFont="1" applyFill="1" applyAlignment="1" applyProtection="1">
      <alignment horizontal="center" vertical="center"/>
    </xf>
    <xf numFmtId="0" fontId="4" fillId="0" borderId="0" xfId="0" applyFont="1" applyFill="1" applyAlignment="1" applyProtection="1">
      <alignment horizontal="center" vertical="center" wrapText="1"/>
    </xf>
    <xf numFmtId="0" fontId="4" fillId="0" borderId="0" xfId="0" applyFont="1" applyFill="1" applyAlignment="1" applyProtection="1">
      <alignment horizontal="center" vertical="center"/>
    </xf>
    <xf numFmtId="0" fontId="8" fillId="0" borderId="121" xfId="0" applyFont="1" applyBorder="1" applyAlignment="1" applyProtection="1">
      <alignment horizontal="center" vertical="center" wrapText="1"/>
      <protection locked="0"/>
    </xf>
    <xf numFmtId="0" fontId="8" fillId="0" borderId="122" xfId="0" applyFont="1" applyBorder="1" applyAlignment="1" applyProtection="1">
      <alignment horizontal="center" vertical="center" wrapText="1"/>
      <protection locked="0"/>
    </xf>
    <xf numFmtId="9" fontId="37" fillId="8" borderId="131" xfId="12" applyFont="1" applyFill="1" applyBorder="1" applyAlignment="1">
      <alignment horizontal="center" vertical="center"/>
    </xf>
    <xf numFmtId="0" fontId="37" fillId="8" borderId="131" xfId="0" applyFont="1" applyFill="1" applyBorder="1" applyAlignment="1">
      <alignment horizontal="center" vertical="center"/>
    </xf>
    <xf numFmtId="0" fontId="0" fillId="0" borderId="50" xfId="0" applyBorder="1" applyAlignment="1">
      <alignment horizontal="center" vertical="center"/>
    </xf>
    <xf numFmtId="0" fontId="0" fillId="0" borderId="12" xfId="0" applyBorder="1" applyAlignment="1">
      <alignment horizontal="center" vertical="center"/>
    </xf>
    <xf numFmtId="0" fontId="0" fillId="0" borderId="42" xfId="0" applyBorder="1" applyAlignment="1">
      <alignment horizontal="center" vertical="center"/>
    </xf>
    <xf numFmtId="0" fontId="0" fillId="0" borderId="74" xfId="0" applyBorder="1" applyAlignment="1">
      <alignment horizontal="center" vertical="center"/>
    </xf>
    <xf numFmtId="0" fontId="0" fillId="0" borderId="21" xfId="0" applyBorder="1" applyAlignment="1">
      <alignment horizontal="center" vertical="center"/>
    </xf>
    <xf numFmtId="0" fontId="0" fillId="0" borderId="75" xfId="0" applyBorder="1" applyAlignment="1">
      <alignment horizontal="center" vertical="center"/>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42" xfId="0" applyFill="1" applyBorder="1" applyAlignment="1">
      <alignment horizontal="center" vertical="center"/>
    </xf>
    <xf numFmtId="9" fontId="0" fillId="0" borderId="42" xfId="12" applyFont="1" applyFill="1" applyBorder="1" applyAlignment="1">
      <alignment horizontal="center" vertical="center"/>
    </xf>
    <xf numFmtId="0" fontId="0" fillId="0" borderId="127" xfId="0" applyBorder="1" applyAlignment="1">
      <alignment horizontal="center" vertical="center"/>
    </xf>
    <xf numFmtId="0" fontId="0" fillId="0" borderId="117" xfId="0" applyBorder="1" applyAlignment="1">
      <alignment horizontal="center" vertical="center"/>
    </xf>
    <xf numFmtId="0" fontId="0" fillId="0" borderId="128" xfId="0" applyBorder="1" applyAlignment="1">
      <alignment horizontal="center" vertical="center"/>
    </xf>
    <xf numFmtId="0" fontId="0" fillId="0" borderId="129" xfId="0" applyBorder="1" applyAlignment="1">
      <alignment horizontal="center" vertical="center"/>
    </xf>
    <xf numFmtId="0" fontId="0" fillId="0" borderId="14" xfId="0" applyBorder="1" applyAlignment="1">
      <alignment horizontal="center" vertical="center"/>
    </xf>
    <xf numFmtId="0" fontId="0" fillId="0" borderId="55" xfId="0" applyBorder="1" applyAlignment="1">
      <alignment horizontal="center" vertical="center"/>
    </xf>
    <xf numFmtId="0" fontId="0" fillId="0" borderId="10" xfId="0" applyBorder="1" applyAlignment="1">
      <alignment horizontal="center" vertical="center"/>
    </xf>
    <xf numFmtId="0" fontId="0" fillId="9" borderId="66" xfId="0" applyFont="1" applyFill="1" applyBorder="1" applyAlignment="1" applyProtection="1">
      <alignment horizontal="left" vertical="center"/>
    </xf>
    <xf numFmtId="0" fontId="0" fillId="9" borderId="67" xfId="0" applyFont="1" applyFill="1" applyBorder="1" applyAlignment="1" applyProtection="1">
      <alignment horizontal="left" vertical="center"/>
    </xf>
    <xf numFmtId="0" fontId="0" fillId="9" borderId="16" xfId="0" applyFont="1" applyFill="1" applyBorder="1" applyAlignment="1" applyProtection="1">
      <alignment horizontal="left" vertical="center"/>
    </xf>
    <xf numFmtId="0" fontId="8" fillId="0" borderId="18" xfId="0" applyFont="1" applyBorder="1" applyAlignment="1" applyProtection="1">
      <alignment vertical="center" wrapText="1"/>
      <protection locked="0"/>
    </xf>
    <xf numFmtId="0" fontId="8" fillId="0" borderId="32" xfId="0" applyFont="1" applyBorder="1" applyAlignment="1" applyProtection="1">
      <alignment vertical="center" wrapText="1"/>
      <protection locked="0"/>
    </xf>
    <xf numFmtId="0" fontId="8" fillId="0" borderId="54" xfId="0" applyFont="1" applyBorder="1" applyAlignment="1" applyProtection="1">
      <alignment vertical="center" wrapText="1"/>
      <protection locked="0"/>
    </xf>
    <xf numFmtId="0" fontId="8" fillId="0" borderId="57"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55" xfId="0" applyFont="1" applyFill="1" applyBorder="1" applyAlignment="1" applyProtection="1">
      <alignment horizontal="center" vertical="center" wrapText="1"/>
      <protection locked="0"/>
    </xf>
    <xf numFmtId="0" fontId="8" fillId="0" borderId="32" xfId="0" applyFont="1" applyFill="1" applyBorder="1" applyAlignment="1" applyProtection="1">
      <alignment horizontal="center" vertical="center" wrapText="1"/>
      <protection locked="0"/>
    </xf>
    <xf numFmtId="0" fontId="8" fillId="0" borderId="54" xfId="0" applyFont="1" applyFill="1" applyBorder="1" applyAlignment="1" applyProtection="1">
      <alignment horizontal="center" vertical="center" wrapText="1"/>
      <protection locked="0"/>
    </xf>
    <xf numFmtId="0" fontId="0" fillId="2" borderId="111" xfId="0" applyFont="1" applyFill="1" applyBorder="1" applyAlignment="1" applyProtection="1">
      <alignment horizontal="center" vertical="center"/>
      <protection locked="0"/>
    </xf>
    <xf numFmtId="0" fontId="0" fillId="2" borderId="113" xfId="0" applyFont="1" applyFill="1" applyBorder="1" applyAlignment="1" applyProtection="1">
      <alignment horizontal="center" vertical="center"/>
      <protection locked="0"/>
    </xf>
    <xf numFmtId="0" fontId="0" fillId="2" borderId="114" xfId="0" applyFont="1" applyFill="1" applyBorder="1" applyAlignment="1" applyProtection="1">
      <alignment horizontal="center" vertical="center"/>
      <protection locked="0"/>
    </xf>
    <xf numFmtId="0" fontId="0" fillId="2" borderId="23" xfId="0" applyFont="1" applyFill="1" applyBorder="1" applyAlignment="1" applyProtection="1">
      <alignment horizontal="center" vertical="center"/>
      <protection locked="0"/>
    </xf>
    <xf numFmtId="0" fontId="0" fillId="2" borderId="117" xfId="0" applyFont="1" applyFill="1" applyBorder="1" applyAlignment="1" applyProtection="1">
      <alignment horizontal="center" vertical="center"/>
      <protection locked="0"/>
    </xf>
    <xf numFmtId="0" fontId="0" fillId="2" borderId="118" xfId="0" applyFont="1" applyFill="1" applyBorder="1" applyAlignment="1" applyProtection="1">
      <alignment horizontal="center" vertical="center"/>
      <protection locked="0"/>
    </xf>
    <xf numFmtId="0" fontId="8" fillId="0" borderId="9"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25" xfId="0" applyFont="1" applyBorder="1" applyAlignment="1" applyProtection="1">
      <alignment horizontal="center" vertical="center" wrapText="1"/>
      <protection locked="0"/>
    </xf>
    <xf numFmtId="0" fontId="8" fillId="0" borderId="126" xfId="0" applyFont="1" applyBorder="1" applyAlignment="1" applyProtection="1">
      <alignment horizontal="center" vertical="center" wrapText="1"/>
      <protection locked="0"/>
    </xf>
    <xf numFmtId="0" fontId="8" fillId="0" borderId="123" xfId="0" applyFont="1" applyBorder="1" applyAlignment="1" applyProtection="1">
      <alignment horizontal="center" vertical="center" wrapText="1"/>
      <protection locked="0"/>
    </xf>
    <xf numFmtId="0" fontId="8" fillId="0" borderId="124" xfId="0" applyFont="1" applyBorder="1" applyAlignment="1" applyProtection="1">
      <alignment horizontal="center" vertical="center" wrapText="1"/>
      <protection locked="0"/>
    </xf>
    <xf numFmtId="0" fontId="0" fillId="2" borderId="111" xfId="0" applyFont="1" applyFill="1" applyBorder="1" applyAlignment="1" applyProtection="1">
      <alignment horizontal="left" vertical="center" wrapText="1"/>
      <protection locked="0"/>
    </xf>
    <xf numFmtId="0" fontId="0" fillId="2" borderId="113" xfId="0" applyFont="1" applyFill="1" applyBorder="1" applyAlignment="1" applyProtection="1">
      <alignment horizontal="left" vertical="center" wrapText="1"/>
      <protection locked="0"/>
    </xf>
    <xf numFmtId="0" fontId="0" fillId="2" borderId="114" xfId="0" applyFont="1" applyFill="1" applyBorder="1" applyAlignment="1" applyProtection="1">
      <alignment horizontal="left" vertical="center" wrapText="1"/>
      <protection locked="0"/>
    </xf>
    <xf numFmtId="0" fontId="8" fillId="0" borderId="119" xfId="0" applyFont="1" applyBorder="1" applyAlignment="1" applyProtection="1">
      <alignment horizontal="center" vertical="center" wrapText="1"/>
      <protection locked="0"/>
    </xf>
    <xf numFmtId="0" fontId="8" fillId="0" borderId="120" xfId="0" applyFont="1" applyBorder="1" applyAlignment="1" applyProtection="1">
      <alignment horizontal="center" vertical="center" wrapText="1"/>
      <protection locked="0"/>
    </xf>
    <xf numFmtId="0" fontId="3" fillId="0" borderId="60" xfId="0" applyFont="1" applyBorder="1" applyAlignment="1" applyProtection="1">
      <alignment horizontal="left" vertical="center"/>
      <protection locked="0"/>
    </xf>
    <xf numFmtId="0" fontId="0" fillId="0" borderId="1" xfId="0" applyFont="1" applyBorder="1" applyAlignment="1" applyProtection="1">
      <alignment horizontal="left" vertical="center"/>
      <protection locked="0"/>
    </xf>
    <xf numFmtId="0" fontId="0" fillId="0" borderId="95" xfId="0" applyFont="1" applyBorder="1" applyAlignment="1" applyProtection="1">
      <alignment horizontal="left" vertical="center"/>
      <protection locked="0"/>
    </xf>
    <xf numFmtId="0" fontId="0" fillId="2" borderId="116" xfId="0" applyFont="1" applyFill="1" applyBorder="1" applyAlignment="1" applyProtection="1">
      <alignment horizontal="center" vertical="center"/>
      <protection locked="0"/>
    </xf>
    <xf numFmtId="0" fontId="0" fillId="2" borderId="16" xfId="0" applyFont="1" applyFill="1" applyBorder="1" applyAlignment="1" applyProtection="1">
      <alignment horizontal="center" vertical="center"/>
      <protection locked="0"/>
    </xf>
    <xf numFmtId="0" fontId="8" fillId="0" borderId="42"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74" xfId="0" applyFont="1" applyBorder="1" applyAlignment="1" applyProtection="1">
      <alignment horizontal="left" vertical="center"/>
      <protection locked="0"/>
    </xf>
    <xf numFmtId="0" fontId="8" fillId="0" borderId="110"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8" fillId="0" borderId="96" xfId="0" applyFont="1" applyBorder="1" applyAlignment="1" applyProtection="1">
      <alignment horizontal="left" vertical="center"/>
      <protection locked="0"/>
    </xf>
    <xf numFmtId="0" fontId="8" fillId="0" borderId="50" xfId="0" applyFont="1" applyBorder="1" applyAlignment="1" applyProtection="1">
      <alignment horizontal="right" vertical="center"/>
      <protection locked="0"/>
    </xf>
    <xf numFmtId="0" fontId="8" fillId="0" borderId="110" xfId="0" applyFont="1" applyBorder="1" applyAlignment="1" applyProtection="1">
      <alignment horizontal="right" vertical="center"/>
      <protection locked="0"/>
    </xf>
    <xf numFmtId="0" fontId="8" fillId="0" borderId="52" xfId="0" applyFont="1" applyBorder="1" applyAlignment="1" applyProtection="1">
      <alignment horizontal="right" vertical="center"/>
      <protection locked="0"/>
    </xf>
    <xf numFmtId="0" fontId="8" fillId="0" borderId="8" xfId="0" applyFont="1" applyBorder="1" applyAlignment="1" applyProtection="1">
      <alignment horizontal="right" vertical="center"/>
      <protection locked="0"/>
    </xf>
    <xf numFmtId="0" fontId="5" fillId="0" borderId="60"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95" xfId="0" applyFont="1" applyBorder="1" applyAlignment="1" applyProtection="1">
      <alignment horizontal="left" vertical="center"/>
      <protection locked="0"/>
    </xf>
    <xf numFmtId="0" fontId="0" fillId="2" borderId="112" xfId="0" applyFont="1" applyFill="1" applyBorder="1" applyAlignment="1" applyProtection="1">
      <alignment horizontal="center" vertical="center"/>
      <protection locked="0"/>
    </xf>
    <xf numFmtId="0" fontId="0" fillId="2" borderId="11" xfId="0" applyFont="1" applyFill="1" applyBorder="1" applyAlignment="1" applyProtection="1">
      <alignment horizontal="center" vertical="center"/>
      <protection locked="0"/>
    </xf>
    <xf numFmtId="0" fontId="0" fillId="2" borderId="115" xfId="0" applyFont="1" applyFill="1" applyBorder="1" applyAlignment="1" applyProtection="1">
      <alignment horizontal="center" vertical="center"/>
      <protection locked="0"/>
    </xf>
    <xf numFmtId="0" fontId="8" fillId="0" borderId="60"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0" fillId="0" borderId="42"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4" xfId="0" applyFont="1" applyBorder="1" applyAlignment="1" applyProtection="1">
      <alignment horizontal="left" vertical="center" wrapText="1"/>
      <protection locked="0"/>
    </xf>
    <xf numFmtId="0" fontId="0" fillId="0" borderId="110" xfId="0" applyFont="1" applyBorder="1" applyAlignment="1" applyProtection="1">
      <alignment horizontal="left" vertical="center" wrapText="1"/>
      <protection locked="0"/>
    </xf>
    <xf numFmtId="0" fontId="0" fillId="0" borderId="7"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8" fillId="0" borderId="5"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cellXfs>
  <cellStyles count="13">
    <cellStyle name="パーセント" xfId="12" builtinId="5"/>
    <cellStyle name="ハイパーリンク" xfId="11" builtinId="8"/>
    <cellStyle name="桁区切り" xfId="1" builtinId="6"/>
    <cellStyle name="桁区切り 2 2" xfId="2"/>
    <cellStyle name="桁区切り 2 2 2" xfId="3"/>
    <cellStyle name="桁区切り 3" xfId="4"/>
    <cellStyle name="標準" xfId="0" builtinId="0"/>
    <cellStyle name="標準 2" xfId="5"/>
    <cellStyle name="標準 2 3" xfId="6"/>
    <cellStyle name="標準 6 3" xfId="7"/>
    <cellStyle name="標準 7" xfId="8"/>
    <cellStyle name="標準 8" xfId="9"/>
    <cellStyle name="標準_平成１９年度芸術拠点形成事業　計画書（様式）" xfId="10"/>
  </cellStyles>
  <dxfs count="1011">
    <dxf>
      <fill>
        <patternFill>
          <bgColor theme="0" tint="-0.34998626667073579"/>
        </patternFill>
      </fill>
    </dxf>
    <dxf>
      <font>
        <color rgb="FFFF0000"/>
      </font>
    </dxf>
    <dxf>
      <fill>
        <patternFill>
          <bgColor theme="0" tint="-0.24994659260841701"/>
        </patternFill>
      </fill>
    </dxf>
    <dxf>
      <fill>
        <patternFill>
          <bgColor theme="0" tint="-0.24994659260841701"/>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theme="0" tint="-0.34998626667073579"/>
        </patternFill>
      </fill>
    </dxf>
    <dxf>
      <font>
        <color rgb="FFC00000"/>
      </font>
      <fill>
        <patternFill patternType="none">
          <bgColor auto="1"/>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theme="0" tint="-0.24994659260841701"/>
        </patternFill>
      </fill>
    </dxf>
    <dxf>
      <fill>
        <patternFill>
          <bgColor theme="0" tint="-0.24994659260841701"/>
        </patternFill>
      </fill>
    </dxf>
    <dxf>
      <fill>
        <patternFill>
          <bgColor theme="0" tint="-0.24994659260841701"/>
        </patternFill>
      </fill>
    </dxf>
    <dxf>
      <font>
        <color theme="0"/>
      </font>
      <fill>
        <patternFill>
          <bgColor rgb="FFC00000"/>
        </patternFill>
      </fill>
    </dxf>
    <dxf>
      <font>
        <color theme="0"/>
      </font>
      <fill>
        <patternFill>
          <bgColor rgb="FFC00000"/>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18</xdr:col>
      <xdr:colOff>243416</xdr:colOff>
      <xdr:row>1</xdr:row>
      <xdr:rowOff>42333</xdr:rowOff>
    </xdr:from>
    <xdr:to>
      <xdr:col>29</xdr:col>
      <xdr:colOff>452967</xdr:colOff>
      <xdr:row>8</xdr:row>
      <xdr:rowOff>882650</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1083" y="306916"/>
          <a:ext cx="7776634" cy="4607984"/>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358588</xdr:colOff>
      <xdr:row>6</xdr:row>
      <xdr:rowOff>89648</xdr:rowOff>
    </xdr:from>
    <xdr:to>
      <xdr:col>14</xdr:col>
      <xdr:colOff>661146</xdr:colOff>
      <xdr:row>15</xdr:row>
      <xdr:rowOff>145677</xdr:rowOff>
    </xdr:to>
    <xdr:sp macro="" textlink="">
      <xdr:nvSpPr>
        <xdr:cNvPr id="2" name="テキスト ボックス 1"/>
        <xdr:cNvSpPr txBox="1"/>
      </xdr:nvSpPr>
      <xdr:spPr>
        <a:xfrm>
          <a:off x="12225617" y="1400736"/>
          <a:ext cx="2129117"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400"/>
            <a:t>本ページは各プログラムの内訳書から自動で転記されます。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381000</xdr:colOff>
      <xdr:row>6</xdr:row>
      <xdr:rowOff>158750</xdr:rowOff>
    </xdr:from>
    <xdr:to>
      <xdr:col>19</xdr:col>
      <xdr:colOff>1381125</xdr:colOff>
      <xdr:row>9</xdr:row>
      <xdr:rowOff>269875</xdr:rowOff>
    </xdr:to>
    <xdr:sp macro="" textlink="">
      <xdr:nvSpPr>
        <xdr:cNvPr id="2" name="角丸四角形吹き出し 1"/>
        <xdr:cNvSpPr/>
      </xdr:nvSpPr>
      <xdr:spPr>
        <a:xfrm>
          <a:off x="11477625" y="1873250"/>
          <a:ext cx="2571750" cy="904875"/>
        </a:xfrm>
        <a:prstGeom prst="wedgeRoundRectCallout">
          <a:avLst>
            <a:gd name="adj1" fmla="val -62346"/>
            <a:gd name="adj2" fmla="val 661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200">
              <a:solidFill>
                <a:schemeClr val="tx1"/>
              </a:solidFill>
            </a:rPr>
            <a:t>５０以上の経費を計上する場合，非表示の行を再表示してください。（行の追加は不可）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381000</xdr:colOff>
      <xdr:row>6</xdr:row>
      <xdr:rowOff>158750</xdr:rowOff>
    </xdr:from>
    <xdr:to>
      <xdr:col>19</xdr:col>
      <xdr:colOff>1381125</xdr:colOff>
      <xdr:row>9</xdr:row>
      <xdr:rowOff>269875</xdr:rowOff>
    </xdr:to>
    <xdr:sp macro="" textlink="">
      <xdr:nvSpPr>
        <xdr:cNvPr id="3" name="角丸四角形吹き出し 2"/>
        <xdr:cNvSpPr/>
      </xdr:nvSpPr>
      <xdr:spPr>
        <a:xfrm>
          <a:off x="11049000" y="1920875"/>
          <a:ext cx="2571750" cy="920750"/>
        </a:xfrm>
        <a:prstGeom prst="wedgeRoundRectCallout">
          <a:avLst>
            <a:gd name="adj1" fmla="val -62346"/>
            <a:gd name="adj2" fmla="val 661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200">
              <a:solidFill>
                <a:schemeClr val="tx1"/>
              </a:solidFill>
            </a:rPr>
            <a:t>５０以上の経費を計上する場合，非表示の行を再表示してください。（行の追加は不可）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381000</xdr:colOff>
      <xdr:row>6</xdr:row>
      <xdr:rowOff>158750</xdr:rowOff>
    </xdr:from>
    <xdr:to>
      <xdr:col>19</xdr:col>
      <xdr:colOff>1381125</xdr:colOff>
      <xdr:row>9</xdr:row>
      <xdr:rowOff>269875</xdr:rowOff>
    </xdr:to>
    <xdr:sp macro="" textlink="">
      <xdr:nvSpPr>
        <xdr:cNvPr id="3" name="角丸四角形吹き出し 2"/>
        <xdr:cNvSpPr/>
      </xdr:nvSpPr>
      <xdr:spPr>
        <a:xfrm>
          <a:off x="11049000" y="1920875"/>
          <a:ext cx="2571750" cy="920750"/>
        </a:xfrm>
        <a:prstGeom prst="wedgeRoundRectCallout">
          <a:avLst>
            <a:gd name="adj1" fmla="val -62346"/>
            <a:gd name="adj2" fmla="val 661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200">
              <a:solidFill>
                <a:schemeClr val="tx1"/>
              </a:solidFill>
            </a:rPr>
            <a:t>５０以上の経費を計上する場合，非表示の行を再表示してください。（行の追加は不可）</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381000</xdr:colOff>
      <xdr:row>6</xdr:row>
      <xdr:rowOff>158750</xdr:rowOff>
    </xdr:from>
    <xdr:to>
      <xdr:col>19</xdr:col>
      <xdr:colOff>1381125</xdr:colOff>
      <xdr:row>9</xdr:row>
      <xdr:rowOff>269875</xdr:rowOff>
    </xdr:to>
    <xdr:sp macro="" textlink="">
      <xdr:nvSpPr>
        <xdr:cNvPr id="3" name="角丸四角形吹き出し 2"/>
        <xdr:cNvSpPr/>
      </xdr:nvSpPr>
      <xdr:spPr>
        <a:xfrm>
          <a:off x="11049000" y="1920875"/>
          <a:ext cx="2571750" cy="920750"/>
        </a:xfrm>
        <a:prstGeom prst="wedgeRoundRectCallout">
          <a:avLst>
            <a:gd name="adj1" fmla="val -62346"/>
            <a:gd name="adj2" fmla="val 661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200">
              <a:solidFill>
                <a:schemeClr val="tx1"/>
              </a:solidFill>
            </a:rPr>
            <a:t>５０以上の経費を計上する場合，非表示の行を再表示してください。（行の追加は不可）</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381000</xdr:colOff>
      <xdr:row>6</xdr:row>
      <xdr:rowOff>158750</xdr:rowOff>
    </xdr:from>
    <xdr:to>
      <xdr:col>19</xdr:col>
      <xdr:colOff>1381125</xdr:colOff>
      <xdr:row>9</xdr:row>
      <xdr:rowOff>269875</xdr:rowOff>
    </xdr:to>
    <xdr:sp macro="" textlink="">
      <xdr:nvSpPr>
        <xdr:cNvPr id="3" name="角丸四角形吹き出し 2"/>
        <xdr:cNvSpPr/>
      </xdr:nvSpPr>
      <xdr:spPr>
        <a:xfrm>
          <a:off x="11049000" y="1920875"/>
          <a:ext cx="2571750" cy="920750"/>
        </a:xfrm>
        <a:prstGeom prst="wedgeRoundRectCallout">
          <a:avLst>
            <a:gd name="adj1" fmla="val -62346"/>
            <a:gd name="adj2" fmla="val 661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200">
              <a:solidFill>
                <a:schemeClr val="tx1"/>
              </a:solidFill>
            </a:rPr>
            <a:t>５０以上の経費を計上する場合，非表示の行を再表示してください。（行の追加は不可）</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381000</xdr:colOff>
      <xdr:row>6</xdr:row>
      <xdr:rowOff>158750</xdr:rowOff>
    </xdr:from>
    <xdr:to>
      <xdr:col>19</xdr:col>
      <xdr:colOff>1381125</xdr:colOff>
      <xdr:row>9</xdr:row>
      <xdr:rowOff>269875</xdr:rowOff>
    </xdr:to>
    <xdr:sp macro="" textlink="">
      <xdr:nvSpPr>
        <xdr:cNvPr id="3" name="角丸四角形吹き出し 2"/>
        <xdr:cNvSpPr/>
      </xdr:nvSpPr>
      <xdr:spPr>
        <a:xfrm>
          <a:off x="11049000" y="1920875"/>
          <a:ext cx="2571750" cy="920750"/>
        </a:xfrm>
        <a:prstGeom prst="wedgeRoundRectCallout">
          <a:avLst>
            <a:gd name="adj1" fmla="val -62346"/>
            <a:gd name="adj2" fmla="val 661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200">
              <a:solidFill>
                <a:schemeClr val="tx1"/>
              </a:solidFill>
            </a:rPr>
            <a:t>５０以上の経費を計上する場合，非表示の行を再表示してください。（行の追加は不可）</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146956</xdr:colOff>
      <xdr:row>59</xdr:row>
      <xdr:rowOff>307521</xdr:rowOff>
    </xdr:from>
    <xdr:to>
      <xdr:col>15</xdr:col>
      <xdr:colOff>747031</xdr:colOff>
      <xdr:row>59</xdr:row>
      <xdr:rowOff>307521</xdr:rowOff>
    </xdr:to>
    <xdr:cxnSp macro="">
      <xdr:nvCxnSpPr>
        <xdr:cNvPr id="9" name="直線コネクタ 8"/>
        <xdr:cNvCxnSpPr/>
      </xdr:nvCxnSpPr>
      <xdr:spPr>
        <a:xfrm>
          <a:off x="5861956" y="18228128"/>
          <a:ext cx="600075" cy="0"/>
        </a:xfrm>
        <a:prstGeom prst="line">
          <a:avLst/>
        </a:prstGeom>
        <a:ln>
          <a:solidFill>
            <a:schemeClr val="bg1">
              <a:lumMod val="6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146956</xdr:colOff>
      <xdr:row>67</xdr:row>
      <xdr:rowOff>321129</xdr:rowOff>
    </xdr:from>
    <xdr:to>
      <xdr:col>15</xdr:col>
      <xdr:colOff>747031</xdr:colOff>
      <xdr:row>67</xdr:row>
      <xdr:rowOff>321129</xdr:rowOff>
    </xdr:to>
    <xdr:cxnSp macro="">
      <xdr:nvCxnSpPr>
        <xdr:cNvPr id="10" name="直線コネクタ 9"/>
        <xdr:cNvCxnSpPr/>
      </xdr:nvCxnSpPr>
      <xdr:spPr>
        <a:xfrm>
          <a:off x="5861956" y="20813486"/>
          <a:ext cx="600075" cy="0"/>
        </a:xfrm>
        <a:prstGeom prst="line">
          <a:avLst/>
        </a:prstGeom>
        <a:ln>
          <a:solidFill>
            <a:schemeClr val="bg1">
              <a:lumMod val="6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133349</xdr:colOff>
      <xdr:row>75</xdr:row>
      <xdr:rowOff>334735</xdr:rowOff>
    </xdr:from>
    <xdr:to>
      <xdr:col>15</xdr:col>
      <xdr:colOff>733424</xdr:colOff>
      <xdr:row>75</xdr:row>
      <xdr:rowOff>334735</xdr:rowOff>
    </xdr:to>
    <xdr:cxnSp macro="">
      <xdr:nvCxnSpPr>
        <xdr:cNvPr id="11" name="直線コネクタ 10"/>
        <xdr:cNvCxnSpPr/>
      </xdr:nvCxnSpPr>
      <xdr:spPr>
        <a:xfrm>
          <a:off x="5848349" y="23521306"/>
          <a:ext cx="600075" cy="0"/>
        </a:xfrm>
        <a:prstGeom prst="line">
          <a:avLst/>
        </a:prstGeom>
        <a:ln>
          <a:solidFill>
            <a:schemeClr val="bg1">
              <a:lumMod val="65000"/>
            </a:schemeClr>
          </a:solidFill>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286;&#12425;&#12375;GR\&#9733;&#12450;&#12540;&#12486;&#12451;&#12473;&#12488;&#12539;&#12452;&#12531;&#12539;&#12524;&#12472;&#12487;&#12531;&#12473;&#20107;&#26989;&#9733;\R2&#24180;&#24230;\06%20&#22793;&#26356;&#30003;&#35531;&#21450;&#12403;&#23455;&#32318;&#22577;&#21578;&#12398;&#36865;&#20184;\07&#23455;&#32318;&#22577;&#21578;&#26360;\01%20&#65288;&#27096;&#24335;&#65297;&#65293;4&#65289;&#23455;&#32318;&#22577;&#21578;&#26360;&#65288;&#35352;&#3661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2"/>
  <sheetViews>
    <sheetView tabSelected="1" view="pageBreakPreview" zoomScale="90" zoomScaleNormal="100" zoomScaleSheetLayoutView="90" workbookViewId="0">
      <selection activeCell="AD27" sqref="AD27"/>
    </sheetView>
  </sheetViews>
  <sheetFormatPr defaultRowHeight="13.5"/>
  <cols>
    <col min="1" max="1" width="5.75" style="2" customWidth="1"/>
    <col min="2" max="2" width="3.5" style="2" bestFit="1" customWidth="1"/>
    <col min="3" max="4" width="9.25" style="2" customWidth="1"/>
    <col min="5" max="5" width="4.25" style="2" customWidth="1"/>
    <col min="6" max="6" width="3.5" style="2" bestFit="1" customWidth="1"/>
    <col min="7" max="8" width="3.5" style="2" customWidth="1"/>
    <col min="9" max="9" width="3.875" style="2" customWidth="1"/>
    <col min="10" max="10" width="4.75" style="2" customWidth="1"/>
    <col min="11" max="11" width="9.25" style="2" customWidth="1"/>
    <col min="12" max="12" width="6.5" style="2" customWidth="1"/>
    <col min="13" max="13" width="4.5" style="2" customWidth="1"/>
    <col min="14" max="14" width="3.625" style="2" customWidth="1"/>
    <col min="15" max="15" width="9.25" style="2" customWidth="1"/>
    <col min="16" max="16" width="14.125" style="2" customWidth="1"/>
    <col min="17" max="17" width="1.25" style="2" customWidth="1"/>
    <col min="18" max="256" width="9" style="2"/>
    <col min="257" max="257" width="5.75" style="2" customWidth="1"/>
    <col min="258" max="258" width="3.5" style="2" bestFit="1" customWidth="1"/>
    <col min="259" max="260" width="9.25" style="2" customWidth="1"/>
    <col min="261" max="261" width="4.25" style="2" customWidth="1"/>
    <col min="262" max="262" width="3.5" style="2" bestFit="1" customWidth="1"/>
    <col min="263" max="264" width="3.5" style="2" customWidth="1"/>
    <col min="265" max="265" width="3.875" style="2" customWidth="1"/>
    <col min="266" max="266" width="4.75" style="2" customWidth="1"/>
    <col min="267" max="267" width="9.25" style="2" customWidth="1"/>
    <col min="268" max="268" width="6.5" style="2" customWidth="1"/>
    <col min="269" max="269" width="3.375" style="2" bestFit="1" customWidth="1"/>
    <col min="270" max="270" width="3.625" style="2" customWidth="1"/>
    <col min="271" max="271" width="9.25" style="2" customWidth="1"/>
    <col min="272" max="272" width="14.125" style="2" customWidth="1"/>
    <col min="273" max="273" width="1.25" style="2" customWidth="1"/>
    <col min="274" max="512" width="9" style="2"/>
    <col min="513" max="513" width="5.75" style="2" customWidth="1"/>
    <col min="514" max="514" width="3.5" style="2" bestFit="1" customWidth="1"/>
    <col min="515" max="516" width="9.25" style="2" customWidth="1"/>
    <col min="517" max="517" width="4.25" style="2" customWidth="1"/>
    <col min="518" max="518" width="3.5" style="2" bestFit="1" customWidth="1"/>
    <col min="519" max="520" width="3.5" style="2" customWidth="1"/>
    <col min="521" max="521" width="3.875" style="2" customWidth="1"/>
    <col min="522" max="522" width="4.75" style="2" customWidth="1"/>
    <col min="523" max="523" width="9.25" style="2" customWidth="1"/>
    <col min="524" max="524" width="6.5" style="2" customWidth="1"/>
    <col min="525" max="525" width="3.375" style="2" bestFit="1" customWidth="1"/>
    <col min="526" max="526" width="3.625" style="2" customWidth="1"/>
    <col min="527" max="527" width="9.25" style="2" customWidth="1"/>
    <col min="528" max="528" width="14.125" style="2" customWidth="1"/>
    <col min="529" max="529" width="1.25" style="2" customWidth="1"/>
    <col min="530" max="768" width="9" style="2"/>
    <col min="769" max="769" width="5.75" style="2" customWidth="1"/>
    <col min="770" max="770" width="3.5" style="2" bestFit="1" customWidth="1"/>
    <col min="771" max="772" width="9.25" style="2" customWidth="1"/>
    <col min="773" max="773" width="4.25" style="2" customWidth="1"/>
    <col min="774" max="774" width="3.5" style="2" bestFit="1" customWidth="1"/>
    <col min="775" max="776" width="3.5" style="2" customWidth="1"/>
    <col min="777" max="777" width="3.875" style="2" customWidth="1"/>
    <col min="778" max="778" width="4.75" style="2" customWidth="1"/>
    <col min="779" max="779" width="9.25" style="2" customWidth="1"/>
    <col min="780" max="780" width="6.5" style="2" customWidth="1"/>
    <col min="781" max="781" width="3.375" style="2" bestFit="1" customWidth="1"/>
    <col min="782" max="782" width="3.625" style="2" customWidth="1"/>
    <col min="783" max="783" width="9.25" style="2" customWidth="1"/>
    <col min="784" max="784" width="14.125" style="2" customWidth="1"/>
    <col min="785" max="785" width="1.25" style="2" customWidth="1"/>
    <col min="786" max="1024" width="9" style="2"/>
    <col min="1025" max="1025" width="5.75" style="2" customWidth="1"/>
    <col min="1026" max="1026" width="3.5" style="2" bestFit="1" customWidth="1"/>
    <col min="1027" max="1028" width="9.25" style="2" customWidth="1"/>
    <col min="1029" max="1029" width="4.25" style="2" customWidth="1"/>
    <col min="1030" max="1030" width="3.5" style="2" bestFit="1" customWidth="1"/>
    <col min="1031" max="1032" width="3.5" style="2" customWidth="1"/>
    <col min="1033" max="1033" width="3.875" style="2" customWidth="1"/>
    <col min="1034" max="1034" width="4.75" style="2" customWidth="1"/>
    <col min="1035" max="1035" width="9.25" style="2" customWidth="1"/>
    <col min="1036" max="1036" width="6.5" style="2" customWidth="1"/>
    <col min="1037" max="1037" width="3.375" style="2" bestFit="1" customWidth="1"/>
    <col min="1038" max="1038" width="3.625" style="2" customWidth="1"/>
    <col min="1039" max="1039" width="9.25" style="2" customWidth="1"/>
    <col min="1040" max="1040" width="14.125" style="2" customWidth="1"/>
    <col min="1041" max="1041" width="1.25" style="2" customWidth="1"/>
    <col min="1042" max="1280" width="9" style="2"/>
    <col min="1281" max="1281" width="5.75" style="2" customWidth="1"/>
    <col min="1282" max="1282" width="3.5" style="2" bestFit="1" customWidth="1"/>
    <col min="1283" max="1284" width="9.25" style="2" customWidth="1"/>
    <col min="1285" max="1285" width="4.25" style="2" customWidth="1"/>
    <col min="1286" max="1286" width="3.5" style="2" bestFit="1" customWidth="1"/>
    <col min="1287" max="1288" width="3.5" style="2" customWidth="1"/>
    <col min="1289" max="1289" width="3.875" style="2" customWidth="1"/>
    <col min="1290" max="1290" width="4.75" style="2" customWidth="1"/>
    <col min="1291" max="1291" width="9.25" style="2" customWidth="1"/>
    <col min="1292" max="1292" width="6.5" style="2" customWidth="1"/>
    <col min="1293" max="1293" width="3.375" style="2" bestFit="1" customWidth="1"/>
    <col min="1294" max="1294" width="3.625" style="2" customWidth="1"/>
    <col min="1295" max="1295" width="9.25" style="2" customWidth="1"/>
    <col min="1296" max="1296" width="14.125" style="2" customWidth="1"/>
    <col min="1297" max="1297" width="1.25" style="2" customWidth="1"/>
    <col min="1298" max="1536" width="9" style="2"/>
    <col min="1537" max="1537" width="5.75" style="2" customWidth="1"/>
    <col min="1538" max="1538" width="3.5" style="2" bestFit="1" customWidth="1"/>
    <col min="1539" max="1540" width="9.25" style="2" customWidth="1"/>
    <col min="1541" max="1541" width="4.25" style="2" customWidth="1"/>
    <col min="1542" max="1542" width="3.5" style="2" bestFit="1" customWidth="1"/>
    <col min="1543" max="1544" width="3.5" style="2" customWidth="1"/>
    <col min="1545" max="1545" width="3.875" style="2" customWidth="1"/>
    <col min="1546" max="1546" width="4.75" style="2" customWidth="1"/>
    <col min="1547" max="1547" width="9.25" style="2" customWidth="1"/>
    <col min="1548" max="1548" width="6.5" style="2" customWidth="1"/>
    <col min="1549" max="1549" width="3.375" style="2" bestFit="1" customWidth="1"/>
    <col min="1550" max="1550" width="3.625" style="2" customWidth="1"/>
    <col min="1551" max="1551" width="9.25" style="2" customWidth="1"/>
    <col min="1552" max="1552" width="14.125" style="2" customWidth="1"/>
    <col min="1553" max="1553" width="1.25" style="2" customWidth="1"/>
    <col min="1554" max="1792" width="9" style="2"/>
    <col min="1793" max="1793" width="5.75" style="2" customWidth="1"/>
    <col min="1794" max="1794" width="3.5" style="2" bestFit="1" customWidth="1"/>
    <col min="1795" max="1796" width="9.25" style="2" customWidth="1"/>
    <col min="1797" max="1797" width="4.25" style="2" customWidth="1"/>
    <col min="1798" max="1798" width="3.5" style="2" bestFit="1" customWidth="1"/>
    <col min="1799" max="1800" width="3.5" style="2" customWidth="1"/>
    <col min="1801" max="1801" width="3.875" style="2" customWidth="1"/>
    <col min="1802" max="1802" width="4.75" style="2" customWidth="1"/>
    <col min="1803" max="1803" width="9.25" style="2" customWidth="1"/>
    <col min="1804" max="1804" width="6.5" style="2" customWidth="1"/>
    <col min="1805" max="1805" width="3.375" style="2" bestFit="1" customWidth="1"/>
    <col min="1806" max="1806" width="3.625" style="2" customWidth="1"/>
    <col min="1807" max="1807" width="9.25" style="2" customWidth="1"/>
    <col min="1808" max="1808" width="14.125" style="2" customWidth="1"/>
    <col min="1809" max="1809" width="1.25" style="2" customWidth="1"/>
    <col min="1810" max="2048" width="9" style="2"/>
    <col min="2049" max="2049" width="5.75" style="2" customWidth="1"/>
    <col min="2050" max="2050" width="3.5" style="2" bestFit="1" customWidth="1"/>
    <col min="2051" max="2052" width="9.25" style="2" customWidth="1"/>
    <col min="2053" max="2053" width="4.25" style="2" customWidth="1"/>
    <col min="2054" max="2054" width="3.5" style="2" bestFit="1" customWidth="1"/>
    <col min="2055" max="2056" width="3.5" style="2" customWidth="1"/>
    <col min="2057" max="2057" width="3.875" style="2" customWidth="1"/>
    <col min="2058" max="2058" width="4.75" style="2" customWidth="1"/>
    <col min="2059" max="2059" width="9.25" style="2" customWidth="1"/>
    <col min="2060" max="2060" width="6.5" style="2" customWidth="1"/>
    <col min="2061" max="2061" width="3.375" style="2" bestFit="1" customWidth="1"/>
    <col min="2062" max="2062" width="3.625" style="2" customWidth="1"/>
    <col min="2063" max="2063" width="9.25" style="2" customWidth="1"/>
    <col min="2064" max="2064" width="14.125" style="2" customWidth="1"/>
    <col min="2065" max="2065" width="1.25" style="2" customWidth="1"/>
    <col min="2066" max="2304" width="9" style="2"/>
    <col min="2305" max="2305" width="5.75" style="2" customWidth="1"/>
    <col min="2306" max="2306" width="3.5" style="2" bestFit="1" customWidth="1"/>
    <col min="2307" max="2308" width="9.25" style="2" customWidth="1"/>
    <col min="2309" max="2309" width="4.25" style="2" customWidth="1"/>
    <col min="2310" max="2310" width="3.5" style="2" bestFit="1" customWidth="1"/>
    <col min="2311" max="2312" width="3.5" style="2" customWidth="1"/>
    <col min="2313" max="2313" width="3.875" style="2" customWidth="1"/>
    <col min="2314" max="2314" width="4.75" style="2" customWidth="1"/>
    <col min="2315" max="2315" width="9.25" style="2" customWidth="1"/>
    <col min="2316" max="2316" width="6.5" style="2" customWidth="1"/>
    <col min="2317" max="2317" width="3.375" style="2" bestFit="1" customWidth="1"/>
    <col min="2318" max="2318" width="3.625" style="2" customWidth="1"/>
    <col min="2319" max="2319" width="9.25" style="2" customWidth="1"/>
    <col min="2320" max="2320" width="14.125" style="2" customWidth="1"/>
    <col min="2321" max="2321" width="1.25" style="2" customWidth="1"/>
    <col min="2322" max="2560" width="9" style="2"/>
    <col min="2561" max="2561" width="5.75" style="2" customWidth="1"/>
    <col min="2562" max="2562" width="3.5" style="2" bestFit="1" customWidth="1"/>
    <col min="2563" max="2564" width="9.25" style="2" customWidth="1"/>
    <col min="2565" max="2565" width="4.25" style="2" customWidth="1"/>
    <col min="2566" max="2566" width="3.5" style="2" bestFit="1" customWidth="1"/>
    <col min="2567" max="2568" width="3.5" style="2" customWidth="1"/>
    <col min="2569" max="2569" width="3.875" style="2" customWidth="1"/>
    <col min="2570" max="2570" width="4.75" style="2" customWidth="1"/>
    <col min="2571" max="2571" width="9.25" style="2" customWidth="1"/>
    <col min="2572" max="2572" width="6.5" style="2" customWidth="1"/>
    <col min="2573" max="2573" width="3.375" style="2" bestFit="1" customWidth="1"/>
    <col min="2574" max="2574" width="3.625" style="2" customWidth="1"/>
    <col min="2575" max="2575" width="9.25" style="2" customWidth="1"/>
    <col min="2576" max="2576" width="14.125" style="2" customWidth="1"/>
    <col min="2577" max="2577" width="1.25" style="2" customWidth="1"/>
    <col min="2578" max="2816" width="9" style="2"/>
    <col min="2817" max="2817" width="5.75" style="2" customWidth="1"/>
    <col min="2818" max="2818" width="3.5" style="2" bestFit="1" customWidth="1"/>
    <col min="2819" max="2820" width="9.25" style="2" customWidth="1"/>
    <col min="2821" max="2821" width="4.25" style="2" customWidth="1"/>
    <col min="2822" max="2822" width="3.5" style="2" bestFit="1" customWidth="1"/>
    <col min="2823" max="2824" width="3.5" style="2" customWidth="1"/>
    <col min="2825" max="2825" width="3.875" style="2" customWidth="1"/>
    <col min="2826" max="2826" width="4.75" style="2" customWidth="1"/>
    <col min="2827" max="2827" width="9.25" style="2" customWidth="1"/>
    <col min="2828" max="2828" width="6.5" style="2" customWidth="1"/>
    <col min="2829" max="2829" width="3.375" style="2" bestFit="1" customWidth="1"/>
    <col min="2830" max="2830" width="3.625" style="2" customWidth="1"/>
    <col min="2831" max="2831" width="9.25" style="2" customWidth="1"/>
    <col min="2832" max="2832" width="14.125" style="2" customWidth="1"/>
    <col min="2833" max="2833" width="1.25" style="2" customWidth="1"/>
    <col min="2834" max="3072" width="9" style="2"/>
    <col min="3073" max="3073" width="5.75" style="2" customWidth="1"/>
    <col min="3074" max="3074" width="3.5" style="2" bestFit="1" customWidth="1"/>
    <col min="3075" max="3076" width="9.25" style="2" customWidth="1"/>
    <col min="3077" max="3077" width="4.25" style="2" customWidth="1"/>
    <col min="3078" max="3078" width="3.5" style="2" bestFit="1" customWidth="1"/>
    <col min="3079" max="3080" width="3.5" style="2" customWidth="1"/>
    <col min="3081" max="3081" width="3.875" style="2" customWidth="1"/>
    <col min="3082" max="3082" width="4.75" style="2" customWidth="1"/>
    <col min="3083" max="3083" width="9.25" style="2" customWidth="1"/>
    <col min="3084" max="3084" width="6.5" style="2" customWidth="1"/>
    <col min="3085" max="3085" width="3.375" style="2" bestFit="1" customWidth="1"/>
    <col min="3086" max="3086" width="3.625" style="2" customWidth="1"/>
    <col min="3087" max="3087" width="9.25" style="2" customWidth="1"/>
    <col min="3088" max="3088" width="14.125" style="2" customWidth="1"/>
    <col min="3089" max="3089" width="1.25" style="2" customWidth="1"/>
    <col min="3090" max="3328" width="9" style="2"/>
    <col min="3329" max="3329" width="5.75" style="2" customWidth="1"/>
    <col min="3330" max="3330" width="3.5" style="2" bestFit="1" customWidth="1"/>
    <col min="3331" max="3332" width="9.25" style="2" customWidth="1"/>
    <col min="3333" max="3333" width="4.25" style="2" customWidth="1"/>
    <col min="3334" max="3334" width="3.5" style="2" bestFit="1" customWidth="1"/>
    <col min="3335" max="3336" width="3.5" style="2" customWidth="1"/>
    <col min="3337" max="3337" width="3.875" style="2" customWidth="1"/>
    <col min="3338" max="3338" width="4.75" style="2" customWidth="1"/>
    <col min="3339" max="3339" width="9.25" style="2" customWidth="1"/>
    <col min="3340" max="3340" width="6.5" style="2" customWidth="1"/>
    <col min="3341" max="3341" width="3.375" style="2" bestFit="1" customWidth="1"/>
    <col min="3342" max="3342" width="3.625" style="2" customWidth="1"/>
    <col min="3343" max="3343" width="9.25" style="2" customWidth="1"/>
    <col min="3344" max="3344" width="14.125" style="2" customWidth="1"/>
    <col min="3345" max="3345" width="1.25" style="2" customWidth="1"/>
    <col min="3346" max="3584" width="9" style="2"/>
    <col min="3585" max="3585" width="5.75" style="2" customWidth="1"/>
    <col min="3586" max="3586" width="3.5" style="2" bestFit="1" customWidth="1"/>
    <col min="3587" max="3588" width="9.25" style="2" customWidth="1"/>
    <col min="3589" max="3589" width="4.25" style="2" customWidth="1"/>
    <col min="3590" max="3590" width="3.5" style="2" bestFit="1" customWidth="1"/>
    <col min="3591" max="3592" width="3.5" style="2" customWidth="1"/>
    <col min="3593" max="3593" width="3.875" style="2" customWidth="1"/>
    <col min="3594" max="3594" width="4.75" style="2" customWidth="1"/>
    <col min="3595" max="3595" width="9.25" style="2" customWidth="1"/>
    <col min="3596" max="3596" width="6.5" style="2" customWidth="1"/>
    <col min="3597" max="3597" width="3.375" style="2" bestFit="1" customWidth="1"/>
    <col min="3598" max="3598" width="3.625" style="2" customWidth="1"/>
    <col min="3599" max="3599" width="9.25" style="2" customWidth="1"/>
    <col min="3600" max="3600" width="14.125" style="2" customWidth="1"/>
    <col min="3601" max="3601" width="1.25" style="2" customWidth="1"/>
    <col min="3602" max="3840" width="9" style="2"/>
    <col min="3841" max="3841" width="5.75" style="2" customWidth="1"/>
    <col min="3842" max="3842" width="3.5" style="2" bestFit="1" customWidth="1"/>
    <col min="3843" max="3844" width="9.25" style="2" customWidth="1"/>
    <col min="3845" max="3845" width="4.25" style="2" customWidth="1"/>
    <col min="3846" max="3846" width="3.5" style="2" bestFit="1" customWidth="1"/>
    <col min="3847" max="3848" width="3.5" style="2" customWidth="1"/>
    <col min="3849" max="3849" width="3.875" style="2" customWidth="1"/>
    <col min="3850" max="3850" width="4.75" style="2" customWidth="1"/>
    <col min="3851" max="3851" width="9.25" style="2" customWidth="1"/>
    <col min="3852" max="3852" width="6.5" style="2" customWidth="1"/>
    <col min="3853" max="3853" width="3.375" style="2" bestFit="1" customWidth="1"/>
    <col min="3854" max="3854" width="3.625" style="2" customWidth="1"/>
    <col min="3855" max="3855" width="9.25" style="2" customWidth="1"/>
    <col min="3856" max="3856" width="14.125" style="2" customWidth="1"/>
    <col min="3857" max="3857" width="1.25" style="2" customWidth="1"/>
    <col min="3858" max="4096" width="9" style="2"/>
    <col min="4097" max="4097" width="5.75" style="2" customWidth="1"/>
    <col min="4098" max="4098" width="3.5" style="2" bestFit="1" customWidth="1"/>
    <col min="4099" max="4100" width="9.25" style="2" customWidth="1"/>
    <col min="4101" max="4101" width="4.25" style="2" customWidth="1"/>
    <col min="4102" max="4102" width="3.5" style="2" bestFit="1" customWidth="1"/>
    <col min="4103" max="4104" width="3.5" style="2" customWidth="1"/>
    <col min="4105" max="4105" width="3.875" style="2" customWidth="1"/>
    <col min="4106" max="4106" width="4.75" style="2" customWidth="1"/>
    <col min="4107" max="4107" width="9.25" style="2" customWidth="1"/>
    <col min="4108" max="4108" width="6.5" style="2" customWidth="1"/>
    <col min="4109" max="4109" width="3.375" style="2" bestFit="1" customWidth="1"/>
    <col min="4110" max="4110" width="3.625" style="2" customWidth="1"/>
    <col min="4111" max="4111" width="9.25" style="2" customWidth="1"/>
    <col min="4112" max="4112" width="14.125" style="2" customWidth="1"/>
    <col min="4113" max="4113" width="1.25" style="2" customWidth="1"/>
    <col min="4114" max="4352" width="9" style="2"/>
    <col min="4353" max="4353" width="5.75" style="2" customWidth="1"/>
    <col min="4354" max="4354" width="3.5" style="2" bestFit="1" customWidth="1"/>
    <col min="4355" max="4356" width="9.25" style="2" customWidth="1"/>
    <col min="4357" max="4357" width="4.25" style="2" customWidth="1"/>
    <col min="4358" max="4358" width="3.5" style="2" bestFit="1" customWidth="1"/>
    <col min="4359" max="4360" width="3.5" style="2" customWidth="1"/>
    <col min="4361" max="4361" width="3.875" style="2" customWidth="1"/>
    <col min="4362" max="4362" width="4.75" style="2" customWidth="1"/>
    <col min="4363" max="4363" width="9.25" style="2" customWidth="1"/>
    <col min="4364" max="4364" width="6.5" style="2" customWidth="1"/>
    <col min="4365" max="4365" width="3.375" style="2" bestFit="1" customWidth="1"/>
    <col min="4366" max="4366" width="3.625" style="2" customWidth="1"/>
    <col min="4367" max="4367" width="9.25" style="2" customWidth="1"/>
    <col min="4368" max="4368" width="14.125" style="2" customWidth="1"/>
    <col min="4369" max="4369" width="1.25" style="2" customWidth="1"/>
    <col min="4370" max="4608" width="9" style="2"/>
    <col min="4609" max="4609" width="5.75" style="2" customWidth="1"/>
    <col min="4610" max="4610" width="3.5" style="2" bestFit="1" customWidth="1"/>
    <col min="4611" max="4612" width="9.25" style="2" customWidth="1"/>
    <col min="4613" max="4613" width="4.25" style="2" customWidth="1"/>
    <col min="4614" max="4614" width="3.5" style="2" bestFit="1" customWidth="1"/>
    <col min="4615" max="4616" width="3.5" style="2" customWidth="1"/>
    <col min="4617" max="4617" width="3.875" style="2" customWidth="1"/>
    <col min="4618" max="4618" width="4.75" style="2" customWidth="1"/>
    <col min="4619" max="4619" width="9.25" style="2" customWidth="1"/>
    <col min="4620" max="4620" width="6.5" style="2" customWidth="1"/>
    <col min="4621" max="4621" width="3.375" style="2" bestFit="1" customWidth="1"/>
    <col min="4622" max="4622" width="3.625" style="2" customWidth="1"/>
    <col min="4623" max="4623" width="9.25" style="2" customWidth="1"/>
    <col min="4624" max="4624" width="14.125" style="2" customWidth="1"/>
    <col min="4625" max="4625" width="1.25" style="2" customWidth="1"/>
    <col min="4626" max="4864" width="9" style="2"/>
    <col min="4865" max="4865" width="5.75" style="2" customWidth="1"/>
    <col min="4866" max="4866" width="3.5" style="2" bestFit="1" customWidth="1"/>
    <col min="4867" max="4868" width="9.25" style="2" customWidth="1"/>
    <col min="4869" max="4869" width="4.25" style="2" customWidth="1"/>
    <col min="4870" max="4870" width="3.5" style="2" bestFit="1" customWidth="1"/>
    <col min="4871" max="4872" width="3.5" style="2" customWidth="1"/>
    <col min="4873" max="4873" width="3.875" style="2" customWidth="1"/>
    <col min="4874" max="4874" width="4.75" style="2" customWidth="1"/>
    <col min="4875" max="4875" width="9.25" style="2" customWidth="1"/>
    <col min="4876" max="4876" width="6.5" style="2" customWidth="1"/>
    <col min="4877" max="4877" width="3.375" style="2" bestFit="1" customWidth="1"/>
    <col min="4878" max="4878" width="3.625" style="2" customWidth="1"/>
    <col min="4879" max="4879" width="9.25" style="2" customWidth="1"/>
    <col min="4880" max="4880" width="14.125" style="2" customWidth="1"/>
    <col min="4881" max="4881" width="1.25" style="2" customWidth="1"/>
    <col min="4882" max="5120" width="9" style="2"/>
    <col min="5121" max="5121" width="5.75" style="2" customWidth="1"/>
    <col min="5122" max="5122" width="3.5" style="2" bestFit="1" customWidth="1"/>
    <col min="5123" max="5124" width="9.25" style="2" customWidth="1"/>
    <col min="5125" max="5125" width="4.25" style="2" customWidth="1"/>
    <col min="5126" max="5126" width="3.5" style="2" bestFit="1" customWidth="1"/>
    <col min="5127" max="5128" width="3.5" style="2" customWidth="1"/>
    <col min="5129" max="5129" width="3.875" style="2" customWidth="1"/>
    <col min="5130" max="5130" width="4.75" style="2" customWidth="1"/>
    <col min="5131" max="5131" width="9.25" style="2" customWidth="1"/>
    <col min="5132" max="5132" width="6.5" style="2" customWidth="1"/>
    <col min="5133" max="5133" width="3.375" style="2" bestFit="1" customWidth="1"/>
    <col min="5134" max="5134" width="3.625" style="2" customWidth="1"/>
    <col min="5135" max="5135" width="9.25" style="2" customWidth="1"/>
    <col min="5136" max="5136" width="14.125" style="2" customWidth="1"/>
    <col min="5137" max="5137" width="1.25" style="2" customWidth="1"/>
    <col min="5138" max="5376" width="9" style="2"/>
    <col min="5377" max="5377" width="5.75" style="2" customWidth="1"/>
    <col min="5378" max="5378" width="3.5" style="2" bestFit="1" customWidth="1"/>
    <col min="5379" max="5380" width="9.25" style="2" customWidth="1"/>
    <col min="5381" max="5381" width="4.25" style="2" customWidth="1"/>
    <col min="5382" max="5382" width="3.5" style="2" bestFit="1" customWidth="1"/>
    <col min="5383" max="5384" width="3.5" style="2" customWidth="1"/>
    <col min="5385" max="5385" width="3.875" style="2" customWidth="1"/>
    <col min="5386" max="5386" width="4.75" style="2" customWidth="1"/>
    <col min="5387" max="5387" width="9.25" style="2" customWidth="1"/>
    <col min="5388" max="5388" width="6.5" style="2" customWidth="1"/>
    <col min="5389" max="5389" width="3.375" style="2" bestFit="1" customWidth="1"/>
    <col min="5390" max="5390" width="3.625" style="2" customWidth="1"/>
    <col min="5391" max="5391" width="9.25" style="2" customWidth="1"/>
    <col min="5392" max="5392" width="14.125" style="2" customWidth="1"/>
    <col min="5393" max="5393" width="1.25" style="2" customWidth="1"/>
    <col min="5394" max="5632" width="9" style="2"/>
    <col min="5633" max="5633" width="5.75" style="2" customWidth="1"/>
    <col min="5634" max="5634" width="3.5" style="2" bestFit="1" customWidth="1"/>
    <col min="5635" max="5636" width="9.25" style="2" customWidth="1"/>
    <col min="5637" max="5637" width="4.25" style="2" customWidth="1"/>
    <col min="5638" max="5638" width="3.5" style="2" bestFit="1" customWidth="1"/>
    <col min="5639" max="5640" width="3.5" style="2" customWidth="1"/>
    <col min="5641" max="5641" width="3.875" style="2" customWidth="1"/>
    <col min="5642" max="5642" width="4.75" style="2" customWidth="1"/>
    <col min="5643" max="5643" width="9.25" style="2" customWidth="1"/>
    <col min="5644" max="5644" width="6.5" style="2" customWidth="1"/>
    <col min="5645" max="5645" width="3.375" style="2" bestFit="1" customWidth="1"/>
    <col min="5646" max="5646" width="3.625" style="2" customWidth="1"/>
    <col min="5647" max="5647" width="9.25" style="2" customWidth="1"/>
    <col min="5648" max="5648" width="14.125" style="2" customWidth="1"/>
    <col min="5649" max="5649" width="1.25" style="2" customWidth="1"/>
    <col min="5650" max="5888" width="9" style="2"/>
    <col min="5889" max="5889" width="5.75" style="2" customWidth="1"/>
    <col min="5890" max="5890" width="3.5" style="2" bestFit="1" customWidth="1"/>
    <col min="5891" max="5892" width="9.25" style="2" customWidth="1"/>
    <col min="5893" max="5893" width="4.25" style="2" customWidth="1"/>
    <col min="5894" max="5894" width="3.5" style="2" bestFit="1" customWidth="1"/>
    <col min="5895" max="5896" width="3.5" style="2" customWidth="1"/>
    <col min="5897" max="5897" width="3.875" style="2" customWidth="1"/>
    <col min="5898" max="5898" width="4.75" style="2" customWidth="1"/>
    <col min="5899" max="5899" width="9.25" style="2" customWidth="1"/>
    <col min="5900" max="5900" width="6.5" style="2" customWidth="1"/>
    <col min="5901" max="5901" width="3.375" style="2" bestFit="1" customWidth="1"/>
    <col min="5902" max="5902" width="3.625" style="2" customWidth="1"/>
    <col min="5903" max="5903" width="9.25" style="2" customWidth="1"/>
    <col min="5904" max="5904" width="14.125" style="2" customWidth="1"/>
    <col min="5905" max="5905" width="1.25" style="2" customWidth="1"/>
    <col min="5906" max="6144" width="9" style="2"/>
    <col min="6145" max="6145" width="5.75" style="2" customWidth="1"/>
    <col min="6146" max="6146" width="3.5" style="2" bestFit="1" customWidth="1"/>
    <col min="6147" max="6148" width="9.25" style="2" customWidth="1"/>
    <col min="6149" max="6149" width="4.25" style="2" customWidth="1"/>
    <col min="6150" max="6150" width="3.5" style="2" bestFit="1" customWidth="1"/>
    <col min="6151" max="6152" width="3.5" style="2" customWidth="1"/>
    <col min="6153" max="6153" width="3.875" style="2" customWidth="1"/>
    <col min="6154" max="6154" width="4.75" style="2" customWidth="1"/>
    <col min="6155" max="6155" width="9.25" style="2" customWidth="1"/>
    <col min="6156" max="6156" width="6.5" style="2" customWidth="1"/>
    <col min="6157" max="6157" width="3.375" style="2" bestFit="1" customWidth="1"/>
    <col min="6158" max="6158" width="3.625" style="2" customWidth="1"/>
    <col min="6159" max="6159" width="9.25" style="2" customWidth="1"/>
    <col min="6160" max="6160" width="14.125" style="2" customWidth="1"/>
    <col min="6161" max="6161" width="1.25" style="2" customWidth="1"/>
    <col min="6162" max="6400" width="9" style="2"/>
    <col min="6401" max="6401" width="5.75" style="2" customWidth="1"/>
    <col min="6402" max="6402" width="3.5" style="2" bestFit="1" customWidth="1"/>
    <col min="6403" max="6404" width="9.25" style="2" customWidth="1"/>
    <col min="6405" max="6405" width="4.25" style="2" customWidth="1"/>
    <col min="6406" max="6406" width="3.5" style="2" bestFit="1" customWidth="1"/>
    <col min="6407" max="6408" width="3.5" style="2" customWidth="1"/>
    <col min="6409" max="6409" width="3.875" style="2" customWidth="1"/>
    <col min="6410" max="6410" width="4.75" style="2" customWidth="1"/>
    <col min="6411" max="6411" width="9.25" style="2" customWidth="1"/>
    <col min="6412" max="6412" width="6.5" style="2" customWidth="1"/>
    <col min="6413" max="6413" width="3.375" style="2" bestFit="1" customWidth="1"/>
    <col min="6414" max="6414" width="3.625" style="2" customWidth="1"/>
    <col min="6415" max="6415" width="9.25" style="2" customWidth="1"/>
    <col min="6416" max="6416" width="14.125" style="2" customWidth="1"/>
    <col min="6417" max="6417" width="1.25" style="2" customWidth="1"/>
    <col min="6418" max="6656" width="9" style="2"/>
    <col min="6657" max="6657" width="5.75" style="2" customWidth="1"/>
    <col min="6658" max="6658" width="3.5" style="2" bestFit="1" customWidth="1"/>
    <col min="6659" max="6660" width="9.25" style="2" customWidth="1"/>
    <col min="6661" max="6661" width="4.25" style="2" customWidth="1"/>
    <col min="6662" max="6662" width="3.5" style="2" bestFit="1" customWidth="1"/>
    <col min="6663" max="6664" width="3.5" style="2" customWidth="1"/>
    <col min="6665" max="6665" width="3.875" style="2" customWidth="1"/>
    <col min="6666" max="6666" width="4.75" style="2" customWidth="1"/>
    <col min="6667" max="6667" width="9.25" style="2" customWidth="1"/>
    <col min="6668" max="6668" width="6.5" style="2" customWidth="1"/>
    <col min="6669" max="6669" width="3.375" style="2" bestFit="1" customWidth="1"/>
    <col min="6670" max="6670" width="3.625" style="2" customWidth="1"/>
    <col min="6671" max="6671" width="9.25" style="2" customWidth="1"/>
    <col min="6672" max="6672" width="14.125" style="2" customWidth="1"/>
    <col min="6673" max="6673" width="1.25" style="2" customWidth="1"/>
    <col min="6674" max="6912" width="9" style="2"/>
    <col min="6913" max="6913" width="5.75" style="2" customWidth="1"/>
    <col min="6914" max="6914" width="3.5" style="2" bestFit="1" customWidth="1"/>
    <col min="6915" max="6916" width="9.25" style="2" customWidth="1"/>
    <col min="6917" max="6917" width="4.25" style="2" customWidth="1"/>
    <col min="6918" max="6918" width="3.5" style="2" bestFit="1" customWidth="1"/>
    <col min="6919" max="6920" width="3.5" style="2" customWidth="1"/>
    <col min="6921" max="6921" width="3.875" style="2" customWidth="1"/>
    <col min="6922" max="6922" width="4.75" style="2" customWidth="1"/>
    <col min="6923" max="6923" width="9.25" style="2" customWidth="1"/>
    <col min="6924" max="6924" width="6.5" style="2" customWidth="1"/>
    <col min="6925" max="6925" width="3.375" style="2" bestFit="1" customWidth="1"/>
    <col min="6926" max="6926" width="3.625" style="2" customWidth="1"/>
    <col min="6927" max="6927" width="9.25" style="2" customWidth="1"/>
    <col min="6928" max="6928" width="14.125" style="2" customWidth="1"/>
    <col min="6929" max="6929" width="1.25" style="2" customWidth="1"/>
    <col min="6930" max="7168" width="9" style="2"/>
    <col min="7169" max="7169" width="5.75" style="2" customWidth="1"/>
    <col min="7170" max="7170" width="3.5" style="2" bestFit="1" customWidth="1"/>
    <col min="7171" max="7172" width="9.25" style="2" customWidth="1"/>
    <col min="7173" max="7173" width="4.25" style="2" customWidth="1"/>
    <col min="7174" max="7174" width="3.5" style="2" bestFit="1" customWidth="1"/>
    <col min="7175" max="7176" width="3.5" style="2" customWidth="1"/>
    <col min="7177" max="7177" width="3.875" style="2" customWidth="1"/>
    <col min="7178" max="7178" width="4.75" style="2" customWidth="1"/>
    <col min="7179" max="7179" width="9.25" style="2" customWidth="1"/>
    <col min="7180" max="7180" width="6.5" style="2" customWidth="1"/>
    <col min="7181" max="7181" width="3.375" style="2" bestFit="1" customWidth="1"/>
    <col min="7182" max="7182" width="3.625" style="2" customWidth="1"/>
    <col min="7183" max="7183" width="9.25" style="2" customWidth="1"/>
    <col min="7184" max="7184" width="14.125" style="2" customWidth="1"/>
    <col min="7185" max="7185" width="1.25" style="2" customWidth="1"/>
    <col min="7186" max="7424" width="9" style="2"/>
    <col min="7425" max="7425" width="5.75" style="2" customWidth="1"/>
    <col min="7426" max="7426" width="3.5" style="2" bestFit="1" customWidth="1"/>
    <col min="7427" max="7428" width="9.25" style="2" customWidth="1"/>
    <col min="7429" max="7429" width="4.25" style="2" customWidth="1"/>
    <col min="7430" max="7430" width="3.5" style="2" bestFit="1" customWidth="1"/>
    <col min="7431" max="7432" width="3.5" style="2" customWidth="1"/>
    <col min="7433" max="7433" width="3.875" style="2" customWidth="1"/>
    <col min="7434" max="7434" width="4.75" style="2" customWidth="1"/>
    <col min="7435" max="7435" width="9.25" style="2" customWidth="1"/>
    <col min="7436" max="7436" width="6.5" style="2" customWidth="1"/>
    <col min="7437" max="7437" width="3.375" style="2" bestFit="1" customWidth="1"/>
    <col min="7438" max="7438" width="3.625" style="2" customWidth="1"/>
    <col min="7439" max="7439" width="9.25" style="2" customWidth="1"/>
    <col min="7440" max="7440" width="14.125" style="2" customWidth="1"/>
    <col min="7441" max="7441" width="1.25" style="2" customWidth="1"/>
    <col min="7442" max="7680" width="9" style="2"/>
    <col min="7681" max="7681" width="5.75" style="2" customWidth="1"/>
    <col min="7682" max="7682" width="3.5" style="2" bestFit="1" customWidth="1"/>
    <col min="7683" max="7684" width="9.25" style="2" customWidth="1"/>
    <col min="7685" max="7685" width="4.25" style="2" customWidth="1"/>
    <col min="7686" max="7686" width="3.5" style="2" bestFit="1" customWidth="1"/>
    <col min="7687" max="7688" width="3.5" style="2" customWidth="1"/>
    <col min="7689" max="7689" width="3.875" style="2" customWidth="1"/>
    <col min="7690" max="7690" width="4.75" style="2" customWidth="1"/>
    <col min="7691" max="7691" width="9.25" style="2" customWidth="1"/>
    <col min="7692" max="7692" width="6.5" style="2" customWidth="1"/>
    <col min="7693" max="7693" width="3.375" style="2" bestFit="1" customWidth="1"/>
    <col min="7694" max="7694" width="3.625" style="2" customWidth="1"/>
    <col min="7695" max="7695" width="9.25" style="2" customWidth="1"/>
    <col min="7696" max="7696" width="14.125" style="2" customWidth="1"/>
    <col min="7697" max="7697" width="1.25" style="2" customWidth="1"/>
    <col min="7698" max="7936" width="9" style="2"/>
    <col min="7937" max="7937" width="5.75" style="2" customWidth="1"/>
    <col min="7938" max="7938" width="3.5" style="2" bestFit="1" customWidth="1"/>
    <col min="7939" max="7940" width="9.25" style="2" customWidth="1"/>
    <col min="7941" max="7941" width="4.25" style="2" customWidth="1"/>
    <col min="7942" max="7942" width="3.5" style="2" bestFit="1" customWidth="1"/>
    <col min="7943" max="7944" width="3.5" style="2" customWidth="1"/>
    <col min="7945" max="7945" width="3.875" style="2" customWidth="1"/>
    <col min="7946" max="7946" width="4.75" style="2" customWidth="1"/>
    <col min="7947" max="7947" width="9.25" style="2" customWidth="1"/>
    <col min="7948" max="7948" width="6.5" style="2" customWidth="1"/>
    <col min="7949" max="7949" width="3.375" style="2" bestFit="1" customWidth="1"/>
    <col min="7950" max="7950" width="3.625" style="2" customWidth="1"/>
    <col min="7951" max="7951" width="9.25" style="2" customWidth="1"/>
    <col min="7952" max="7952" width="14.125" style="2" customWidth="1"/>
    <col min="7953" max="7953" width="1.25" style="2" customWidth="1"/>
    <col min="7954" max="8192" width="9" style="2"/>
    <col min="8193" max="8193" width="5.75" style="2" customWidth="1"/>
    <col min="8194" max="8194" width="3.5" style="2" bestFit="1" customWidth="1"/>
    <col min="8195" max="8196" width="9.25" style="2" customWidth="1"/>
    <col min="8197" max="8197" width="4.25" style="2" customWidth="1"/>
    <col min="8198" max="8198" width="3.5" style="2" bestFit="1" customWidth="1"/>
    <col min="8199" max="8200" width="3.5" style="2" customWidth="1"/>
    <col min="8201" max="8201" width="3.875" style="2" customWidth="1"/>
    <col min="8202" max="8202" width="4.75" style="2" customWidth="1"/>
    <col min="8203" max="8203" width="9.25" style="2" customWidth="1"/>
    <col min="8204" max="8204" width="6.5" style="2" customWidth="1"/>
    <col min="8205" max="8205" width="3.375" style="2" bestFit="1" customWidth="1"/>
    <col min="8206" max="8206" width="3.625" style="2" customWidth="1"/>
    <col min="8207" max="8207" width="9.25" style="2" customWidth="1"/>
    <col min="8208" max="8208" width="14.125" style="2" customWidth="1"/>
    <col min="8209" max="8209" width="1.25" style="2" customWidth="1"/>
    <col min="8210" max="8448" width="9" style="2"/>
    <col min="8449" max="8449" width="5.75" style="2" customWidth="1"/>
    <col min="8450" max="8450" width="3.5" style="2" bestFit="1" customWidth="1"/>
    <col min="8451" max="8452" width="9.25" style="2" customWidth="1"/>
    <col min="8453" max="8453" width="4.25" style="2" customWidth="1"/>
    <col min="8454" max="8454" width="3.5" style="2" bestFit="1" customWidth="1"/>
    <col min="8455" max="8456" width="3.5" style="2" customWidth="1"/>
    <col min="8457" max="8457" width="3.875" style="2" customWidth="1"/>
    <col min="8458" max="8458" width="4.75" style="2" customWidth="1"/>
    <col min="8459" max="8459" width="9.25" style="2" customWidth="1"/>
    <col min="8460" max="8460" width="6.5" style="2" customWidth="1"/>
    <col min="8461" max="8461" width="3.375" style="2" bestFit="1" customWidth="1"/>
    <col min="8462" max="8462" width="3.625" style="2" customWidth="1"/>
    <col min="8463" max="8463" width="9.25" style="2" customWidth="1"/>
    <col min="8464" max="8464" width="14.125" style="2" customWidth="1"/>
    <col min="8465" max="8465" width="1.25" style="2" customWidth="1"/>
    <col min="8466" max="8704" width="9" style="2"/>
    <col min="8705" max="8705" width="5.75" style="2" customWidth="1"/>
    <col min="8706" max="8706" width="3.5" style="2" bestFit="1" customWidth="1"/>
    <col min="8707" max="8708" width="9.25" style="2" customWidth="1"/>
    <col min="8709" max="8709" width="4.25" style="2" customWidth="1"/>
    <col min="8710" max="8710" width="3.5" style="2" bestFit="1" customWidth="1"/>
    <col min="8711" max="8712" width="3.5" style="2" customWidth="1"/>
    <col min="8713" max="8713" width="3.875" style="2" customWidth="1"/>
    <col min="8714" max="8714" width="4.75" style="2" customWidth="1"/>
    <col min="8715" max="8715" width="9.25" style="2" customWidth="1"/>
    <col min="8716" max="8716" width="6.5" style="2" customWidth="1"/>
    <col min="8717" max="8717" width="3.375" style="2" bestFit="1" customWidth="1"/>
    <col min="8718" max="8718" width="3.625" style="2" customWidth="1"/>
    <col min="8719" max="8719" width="9.25" style="2" customWidth="1"/>
    <col min="8720" max="8720" width="14.125" style="2" customWidth="1"/>
    <col min="8721" max="8721" width="1.25" style="2" customWidth="1"/>
    <col min="8722" max="8960" width="9" style="2"/>
    <col min="8961" max="8961" width="5.75" style="2" customWidth="1"/>
    <col min="8962" max="8962" width="3.5" style="2" bestFit="1" customWidth="1"/>
    <col min="8963" max="8964" width="9.25" style="2" customWidth="1"/>
    <col min="8965" max="8965" width="4.25" style="2" customWidth="1"/>
    <col min="8966" max="8966" width="3.5" style="2" bestFit="1" customWidth="1"/>
    <col min="8967" max="8968" width="3.5" style="2" customWidth="1"/>
    <col min="8969" max="8969" width="3.875" style="2" customWidth="1"/>
    <col min="8970" max="8970" width="4.75" style="2" customWidth="1"/>
    <col min="8971" max="8971" width="9.25" style="2" customWidth="1"/>
    <col min="8972" max="8972" width="6.5" style="2" customWidth="1"/>
    <col min="8973" max="8973" width="3.375" style="2" bestFit="1" customWidth="1"/>
    <col min="8974" max="8974" width="3.625" style="2" customWidth="1"/>
    <col min="8975" max="8975" width="9.25" style="2" customWidth="1"/>
    <col min="8976" max="8976" width="14.125" style="2" customWidth="1"/>
    <col min="8977" max="8977" width="1.25" style="2" customWidth="1"/>
    <col min="8978" max="9216" width="9" style="2"/>
    <col min="9217" max="9217" width="5.75" style="2" customWidth="1"/>
    <col min="9218" max="9218" width="3.5" style="2" bestFit="1" customWidth="1"/>
    <col min="9219" max="9220" width="9.25" style="2" customWidth="1"/>
    <col min="9221" max="9221" width="4.25" style="2" customWidth="1"/>
    <col min="9222" max="9222" width="3.5" style="2" bestFit="1" customWidth="1"/>
    <col min="9223" max="9224" width="3.5" style="2" customWidth="1"/>
    <col min="9225" max="9225" width="3.875" style="2" customWidth="1"/>
    <col min="9226" max="9226" width="4.75" style="2" customWidth="1"/>
    <col min="9227" max="9227" width="9.25" style="2" customWidth="1"/>
    <col min="9228" max="9228" width="6.5" style="2" customWidth="1"/>
    <col min="9229" max="9229" width="3.375" style="2" bestFit="1" customWidth="1"/>
    <col min="9230" max="9230" width="3.625" style="2" customWidth="1"/>
    <col min="9231" max="9231" width="9.25" style="2" customWidth="1"/>
    <col min="9232" max="9232" width="14.125" style="2" customWidth="1"/>
    <col min="9233" max="9233" width="1.25" style="2" customWidth="1"/>
    <col min="9234" max="9472" width="9" style="2"/>
    <col min="9473" max="9473" width="5.75" style="2" customWidth="1"/>
    <col min="9474" max="9474" width="3.5" style="2" bestFit="1" customWidth="1"/>
    <col min="9475" max="9476" width="9.25" style="2" customWidth="1"/>
    <col min="9477" max="9477" width="4.25" style="2" customWidth="1"/>
    <col min="9478" max="9478" width="3.5" style="2" bestFit="1" customWidth="1"/>
    <col min="9479" max="9480" width="3.5" style="2" customWidth="1"/>
    <col min="9481" max="9481" width="3.875" style="2" customWidth="1"/>
    <col min="9482" max="9482" width="4.75" style="2" customWidth="1"/>
    <col min="9483" max="9483" width="9.25" style="2" customWidth="1"/>
    <col min="9484" max="9484" width="6.5" style="2" customWidth="1"/>
    <col min="9485" max="9485" width="3.375" style="2" bestFit="1" customWidth="1"/>
    <col min="9486" max="9486" width="3.625" style="2" customWidth="1"/>
    <col min="9487" max="9487" width="9.25" style="2" customWidth="1"/>
    <col min="9488" max="9488" width="14.125" style="2" customWidth="1"/>
    <col min="9489" max="9489" width="1.25" style="2" customWidth="1"/>
    <col min="9490" max="9728" width="9" style="2"/>
    <col min="9729" max="9729" width="5.75" style="2" customWidth="1"/>
    <col min="9730" max="9730" width="3.5" style="2" bestFit="1" customWidth="1"/>
    <col min="9731" max="9732" width="9.25" style="2" customWidth="1"/>
    <col min="9733" max="9733" width="4.25" style="2" customWidth="1"/>
    <col min="9734" max="9734" width="3.5" style="2" bestFit="1" customWidth="1"/>
    <col min="9735" max="9736" width="3.5" style="2" customWidth="1"/>
    <col min="9737" max="9737" width="3.875" style="2" customWidth="1"/>
    <col min="9738" max="9738" width="4.75" style="2" customWidth="1"/>
    <col min="9739" max="9739" width="9.25" style="2" customWidth="1"/>
    <col min="9740" max="9740" width="6.5" style="2" customWidth="1"/>
    <col min="9741" max="9741" width="3.375" style="2" bestFit="1" customWidth="1"/>
    <col min="9742" max="9742" width="3.625" style="2" customWidth="1"/>
    <col min="9743" max="9743" width="9.25" style="2" customWidth="1"/>
    <col min="9744" max="9744" width="14.125" style="2" customWidth="1"/>
    <col min="9745" max="9745" width="1.25" style="2" customWidth="1"/>
    <col min="9746" max="9984" width="9" style="2"/>
    <col min="9985" max="9985" width="5.75" style="2" customWidth="1"/>
    <col min="9986" max="9986" width="3.5" style="2" bestFit="1" customWidth="1"/>
    <col min="9987" max="9988" width="9.25" style="2" customWidth="1"/>
    <col min="9989" max="9989" width="4.25" style="2" customWidth="1"/>
    <col min="9990" max="9990" width="3.5" style="2" bestFit="1" customWidth="1"/>
    <col min="9991" max="9992" width="3.5" style="2" customWidth="1"/>
    <col min="9993" max="9993" width="3.875" style="2" customWidth="1"/>
    <col min="9994" max="9994" width="4.75" style="2" customWidth="1"/>
    <col min="9995" max="9995" width="9.25" style="2" customWidth="1"/>
    <col min="9996" max="9996" width="6.5" style="2" customWidth="1"/>
    <col min="9997" max="9997" width="3.375" style="2" bestFit="1" customWidth="1"/>
    <col min="9998" max="9998" width="3.625" style="2" customWidth="1"/>
    <col min="9999" max="9999" width="9.25" style="2" customWidth="1"/>
    <col min="10000" max="10000" width="14.125" style="2" customWidth="1"/>
    <col min="10001" max="10001" width="1.25" style="2" customWidth="1"/>
    <col min="10002" max="10240" width="9" style="2"/>
    <col min="10241" max="10241" width="5.75" style="2" customWidth="1"/>
    <col min="10242" max="10242" width="3.5" style="2" bestFit="1" customWidth="1"/>
    <col min="10243" max="10244" width="9.25" style="2" customWidth="1"/>
    <col min="10245" max="10245" width="4.25" style="2" customWidth="1"/>
    <col min="10246" max="10246" width="3.5" style="2" bestFit="1" customWidth="1"/>
    <col min="10247" max="10248" width="3.5" style="2" customWidth="1"/>
    <col min="10249" max="10249" width="3.875" style="2" customWidth="1"/>
    <col min="10250" max="10250" width="4.75" style="2" customWidth="1"/>
    <col min="10251" max="10251" width="9.25" style="2" customWidth="1"/>
    <col min="10252" max="10252" width="6.5" style="2" customWidth="1"/>
    <col min="10253" max="10253" width="3.375" style="2" bestFit="1" customWidth="1"/>
    <col min="10254" max="10254" width="3.625" style="2" customWidth="1"/>
    <col min="10255" max="10255" width="9.25" style="2" customWidth="1"/>
    <col min="10256" max="10256" width="14.125" style="2" customWidth="1"/>
    <col min="10257" max="10257" width="1.25" style="2" customWidth="1"/>
    <col min="10258" max="10496" width="9" style="2"/>
    <col min="10497" max="10497" width="5.75" style="2" customWidth="1"/>
    <col min="10498" max="10498" width="3.5" style="2" bestFit="1" customWidth="1"/>
    <col min="10499" max="10500" width="9.25" style="2" customWidth="1"/>
    <col min="10501" max="10501" width="4.25" style="2" customWidth="1"/>
    <col min="10502" max="10502" width="3.5" style="2" bestFit="1" customWidth="1"/>
    <col min="10503" max="10504" width="3.5" style="2" customWidth="1"/>
    <col min="10505" max="10505" width="3.875" style="2" customWidth="1"/>
    <col min="10506" max="10506" width="4.75" style="2" customWidth="1"/>
    <col min="10507" max="10507" width="9.25" style="2" customWidth="1"/>
    <col min="10508" max="10508" width="6.5" style="2" customWidth="1"/>
    <col min="10509" max="10509" width="3.375" style="2" bestFit="1" customWidth="1"/>
    <col min="10510" max="10510" width="3.625" style="2" customWidth="1"/>
    <col min="10511" max="10511" width="9.25" style="2" customWidth="1"/>
    <col min="10512" max="10512" width="14.125" style="2" customWidth="1"/>
    <col min="10513" max="10513" width="1.25" style="2" customWidth="1"/>
    <col min="10514" max="10752" width="9" style="2"/>
    <col min="10753" max="10753" width="5.75" style="2" customWidth="1"/>
    <col min="10754" max="10754" width="3.5" style="2" bestFit="1" customWidth="1"/>
    <col min="10755" max="10756" width="9.25" style="2" customWidth="1"/>
    <col min="10757" max="10757" width="4.25" style="2" customWidth="1"/>
    <col min="10758" max="10758" width="3.5" style="2" bestFit="1" customWidth="1"/>
    <col min="10759" max="10760" width="3.5" style="2" customWidth="1"/>
    <col min="10761" max="10761" width="3.875" style="2" customWidth="1"/>
    <col min="10762" max="10762" width="4.75" style="2" customWidth="1"/>
    <col min="10763" max="10763" width="9.25" style="2" customWidth="1"/>
    <col min="10764" max="10764" width="6.5" style="2" customWidth="1"/>
    <col min="10765" max="10765" width="3.375" style="2" bestFit="1" customWidth="1"/>
    <col min="10766" max="10766" width="3.625" style="2" customWidth="1"/>
    <col min="10767" max="10767" width="9.25" style="2" customWidth="1"/>
    <col min="10768" max="10768" width="14.125" style="2" customWidth="1"/>
    <col min="10769" max="10769" width="1.25" style="2" customWidth="1"/>
    <col min="10770" max="11008" width="9" style="2"/>
    <col min="11009" max="11009" width="5.75" style="2" customWidth="1"/>
    <col min="11010" max="11010" width="3.5" style="2" bestFit="1" customWidth="1"/>
    <col min="11011" max="11012" width="9.25" style="2" customWidth="1"/>
    <col min="11013" max="11013" width="4.25" style="2" customWidth="1"/>
    <col min="11014" max="11014" width="3.5" style="2" bestFit="1" customWidth="1"/>
    <col min="11015" max="11016" width="3.5" style="2" customWidth="1"/>
    <col min="11017" max="11017" width="3.875" style="2" customWidth="1"/>
    <col min="11018" max="11018" width="4.75" style="2" customWidth="1"/>
    <col min="11019" max="11019" width="9.25" style="2" customWidth="1"/>
    <col min="11020" max="11020" width="6.5" style="2" customWidth="1"/>
    <col min="11021" max="11021" width="3.375" style="2" bestFit="1" customWidth="1"/>
    <col min="11022" max="11022" width="3.625" style="2" customWidth="1"/>
    <col min="11023" max="11023" width="9.25" style="2" customWidth="1"/>
    <col min="11024" max="11024" width="14.125" style="2" customWidth="1"/>
    <col min="11025" max="11025" width="1.25" style="2" customWidth="1"/>
    <col min="11026" max="11264" width="9" style="2"/>
    <col min="11265" max="11265" width="5.75" style="2" customWidth="1"/>
    <col min="11266" max="11266" width="3.5" style="2" bestFit="1" customWidth="1"/>
    <col min="11267" max="11268" width="9.25" style="2" customWidth="1"/>
    <col min="11269" max="11269" width="4.25" style="2" customWidth="1"/>
    <col min="11270" max="11270" width="3.5" style="2" bestFit="1" customWidth="1"/>
    <col min="11271" max="11272" width="3.5" style="2" customWidth="1"/>
    <col min="11273" max="11273" width="3.875" style="2" customWidth="1"/>
    <col min="11274" max="11274" width="4.75" style="2" customWidth="1"/>
    <col min="11275" max="11275" width="9.25" style="2" customWidth="1"/>
    <col min="11276" max="11276" width="6.5" style="2" customWidth="1"/>
    <col min="11277" max="11277" width="3.375" style="2" bestFit="1" customWidth="1"/>
    <col min="11278" max="11278" width="3.625" style="2" customWidth="1"/>
    <col min="11279" max="11279" width="9.25" style="2" customWidth="1"/>
    <col min="11280" max="11280" width="14.125" style="2" customWidth="1"/>
    <col min="11281" max="11281" width="1.25" style="2" customWidth="1"/>
    <col min="11282" max="11520" width="9" style="2"/>
    <col min="11521" max="11521" width="5.75" style="2" customWidth="1"/>
    <col min="11522" max="11522" width="3.5" style="2" bestFit="1" customWidth="1"/>
    <col min="11523" max="11524" width="9.25" style="2" customWidth="1"/>
    <col min="11525" max="11525" width="4.25" style="2" customWidth="1"/>
    <col min="11526" max="11526" width="3.5" style="2" bestFit="1" customWidth="1"/>
    <col min="11527" max="11528" width="3.5" style="2" customWidth="1"/>
    <col min="11529" max="11529" width="3.875" style="2" customWidth="1"/>
    <col min="11530" max="11530" width="4.75" style="2" customWidth="1"/>
    <col min="11531" max="11531" width="9.25" style="2" customWidth="1"/>
    <col min="11532" max="11532" width="6.5" style="2" customWidth="1"/>
    <col min="11533" max="11533" width="3.375" style="2" bestFit="1" customWidth="1"/>
    <col min="11534" max="11534" width="3.625" style="2" customWidth="1"/>
    <col min="11535" max="11535" width="9.25" style="2" customWidth="1"/>
    <col min="11536" max="11536" width="14.125" style="2" customWidth="1"/>
    <col min="11537" max="11537" width="1.25" style="2" customWidth="1"/>
    <col min="11538" max="11776" width="9" style="2"/>
    <col min="11777" max="11777" width="5.75" style="2" customWidth="1"/>
    <col min="11778" max="11778" width="3.5" style="2" bestFit="1" customWidth="1"/>
    <col min="11779" max="11780" width="9.25" style="2" customWidth="1"/>
    <col min="11781" max="11781" width="4.25" style="2" customWidth="1"/>
    <col min="11782" max="11782" width="3.5" style="2" bestFit="1" customWidth="1"/>
    <col min="11783" max="11784" width="3.5" style="2" customWidth="1"/>
    <col min="11785" max="11785" width="3.875" style="2" customWidth="1"/>
    <col min="11786" max="11786" width="4.75" style="2" customWidth="1"/>
    <col min="11787" max="11787" width="9.25" style="2" customWidth="1"/>
    <col min="11788" max="11788" width="6.5" style="2" customWidth="1"/>
    <col min="11789" max="11789" width="3.375" style="2" bestFit="1" customWidth="1"/>
    <col min="11790" max="11790" width="3.625" style="2" customWidth="1"/>
    <col min="11791" max="11791" width="9.25" style="2" customWidth="1"/>
    <col min="11792" max="11792" width="14.125" style="2" customWidth="1"/>
    <col min="11793" max="11793" width="1.25" style="2" customWidth="1"/>
    <col min="11794" max="12032" width="9" style="2"/>
    <col min="12033" max="12033" width="5.75" style="2" customWidth="1"/>
    <col min="12034" max="12034" width="3.5" style="2" bestFit="1" customWidth="1"/>
    <col min="12035" max="12036" width="9.25" style="2" customWidth="1"/>
    <col min="12037" max="12037" width="4.25" style="2" customWidth="1"/>
    <col min="12038" max="12038" width="3.5" style="2" bestFit="1" customWidth="1"/>
    <col min="12039" max="12040" width="3.5" style="2" customWidth="1"/>
    <col min="12041" max="12041" width="3.875" style="2" customWidth="1"/>
    <col min="12042" max="12042" width="4.75" style="2" customWidth="1"/>
    <col min="12043" max="12043" width="9.25" style="2" customWidth="1"/>
    <col min="12044" max="12044" width="6.5" style="2" customWidth="1"/>
    <col min="12045" max="12045" width="3.375" style="2" bestFit="1" customWidth="1"/>
    <col min="12046" max="12046" width="3.625" style="2" customWidth="1"/>
    <col min="12047" max="12047" width="9.25" style="2" customWidth="1"/>
    <col min="12048" max="12048" width="14.125" style="2" customWidth="1"/>
    <col min="12049" max="12049" width="1.25" style="2" customWidth="1"/>
    <col min="12050" max="12288" width="9" style="2"/>
    <col min="12289" max="12289" width="5.75" style="2" customWidth="1"/>
    <col min="12290" max="12290" width="3.5" style="2" bestFit="1" customWidth="1"/>
    <col min="12291" max="12292" width="9.25" style="2" customWidth="1"/>
    <col min="12293" max="12293" width="4.25" style="2" customWidth="1"/>
    <col min="12294" max="12294" width="3.5" style="2" bestFit="1" customWidth="1"/>
    <col min="12295" max="12296" width="3.5" style="2" customWidth="1"/>
    <col min="12297" max="12297" width="3.875" style="2" customWidth="1"/>
    <col min="12298" max="12298" width="4.75" style="2" customWidth="1"/>
    <col min="12299" max="12299" width="9.25" style="2" customWidth="1"/>
    <col min="12300" max="12300" width="6.5" style="2" customWidth="1"/>
    <col min="12301" max="12301" width="3.375" style="2" bestFit="1" customWidth="1"/>
    <col min="12302" max="12302" width="3.625" style="2" customWidth="1"/>
    <col min="12303" max="12303" width="9.25" style="2" customWidth="1"/>
    <col min="12304" max="12304" width="14.125" style="2" customWidth="1"/>
    <col min="12305" max="12305" width="1.25" style="2" customWidth="1"/>
    <col min="12306" max="12544" width="9" style="2"/>
    <col min="12545" max="12545" width="5.75" style="2" customWidth="1"/>
    <col min="12546" max="12546" width="3.5" style="2" bestFit="1" customWidth="1"/>
    <col min="12547" max="12548" width="9.25" style="2" customWidth="1"/>
    <col min="12549" max="12549" width="4.25" style="2" customWidth="1"/>
    <col min="12550" max="12550" width="3.5" style="2" bestFit="1" customWidth="1"/>
    <col min="12551" max="12552" width="3.5" style="2" customWidth="1"/>
    <col min="12553" max="12553" width="3.875" style="2" customWidth="1"/>
    <col min="12554" max="12554" width="4.75" style="2" customWidth="1"/>
    <col min="12555" max="12555" width="9.25" style="2" customWidth="1"/>
    <col min="12556" max="12556" width="6.5" style="2" customWidth="1"/>
    <col min="12557" max="12557" width="3.375" style="2" bestFit="1" customWidth="1"/>
    <col min="12558" max="12558" width="3.625" style="2" customWidth="1"/>
    <col min="12559" max="12559" width="9.25" style="2" customWidth="1"/>
    <col min="12560" max="12560" width="14.125" style="2" customWidth="1"/>
    <col min="12561" max="12561" width="1.25" style="2" customWidth="1"/>
    <col min="12562" max="12800" width="9" style="2"/>
    <col min="12801" max="12801" width="5.75" style="2" customWidth="1"/>
    <col min="12802" max="12802" width="3.5" style="2" bestFit="1" customWidth="1"/>
    <col min="12803" max="12804" width="9.25" style="2" customWidth="1"/>
    <col min="12805" max="12805" width="4.25" style="2" customWidth="1"/>
    <col min="12806" max="12806" width="3.5" style="2" bestFit="1" customWidth="1"/>
    <col min="12807" max="12808" width="3.5" style="2" customWidth="1"/>
    <col min="12809" max="12809" width="3.875" style="2" customWidth="1"/>
    <col min="12810" max="12810" width="4.75" style="2" customWidth="1"/>
    <col min="12811" max="12811" width="9.25" style="2" customWidth="1"/>
    <col min="12812" max="12812" width="6.5" style="2" customWidth="1"/>
    <col min="12813" max="12813" width="3.375" style="2" bestFit="1" customWidth="1"/>
    <col min="12814" max="12814" width="3.625" style="2" customWidth="1"/>
    <col min="12815" max="12815" width="9.25" style="2" customWidth="1"/>
    <col min="12816" max="12816" width="14.125" style="2" customWidth="1"/>
    <col min="12817" max="12817" width="1.25" style="2" customWidth="1"/>
    <col min="12818" max="13056" width="9" style="2"/>
    <col min="13057" max="13057" width="5.75" style="2" customWidth="1"/>
    <col min="13058" max="13058" width="3.5" style="2" bestFit="1" customWidth="1"/>
    <col min="13059" max="13060" width="9.25" style="2" customWidth="1"/>
    <col min="13061" max="13061" width="4.25" style="2" customWidth="1"/>
    <col min="13062" max="13062" width="3.5" style="2" bestFit="1" customWidth="1"/>
    <col min="13063" max="13064" width="3.5" style="2" customWidth="1"/>
    <col min="13065" max="13065" width="3.875" style="2" customWidth="1"/>
    <col min="13066" max="13066" width="4.75" style="2" customWidth="1"/>
    <col min="13067" max="13067" width="9.25" style="2" customWidth="1"/>
    <col min="13068" max="13068" width="6.5" style="2" customWidth="1"/>
    <col min="13069" max="13069" width="3.375" style="2" bestFit="1" customWidth="1"/>
    <col min="13070" max="13070" width="3.625" style="2" customWidth="1"/>
    <col min="13071" max="13071" width="9.25" style="2" customWidth="1"/>
    <col min="13072" max="13072" width="14.125" style="2" customWidth="1"/>
    <col min="13073" max="13073" width="1.25" style="2" customWidth="1"/>
    <col min="13074" max="13312" width="9" style="2"/>
    <col min="13313" max="13313" width="5.75" style="2" customWidth="1"/>
    <col min="13314" max="13314" width="3.5" style="2" bestFit="1" customWidth="1"/>
    <col min="13315" max="13316" width="9.25" style="2" customWidth="1"/>
    <col min="13317" max="13317" width="4.25" style="2" customWidth="1"/>
    <col min="13318" max="13318" width="3.5" style="2" bestFit="1" customWidth="1"/>
    <col min="13319" max="13320" width="3.5" style="2" customWidth="1"/>
    <col min="13321" max="13321" width="3.875" style="2" customWidth="1"/>
    <col min="13322" max="13322" width="4.75" style="2" customWidth="1"/>
    <col min="13323" max="13323" width="9.25" style="2" customWidth="1"/>
    <col min="13324" max="13324" width="6.5" style="2" customWidth="1"/>
    <col min="13325" max="13325" width="3.375" style="2" bestFit="1" customWidth="1"/>
    <col min="13326" max="13326" width="3.625" style="2" customWidth="1"/>
    <col min="13327" max="13327" width="9.25" style="2" customWidth="1"/>
    <col min="13328" max="13328" width="14.125" style="2" customWidth="1"/>
    <col min="13329" max="13329" width="1.25" style="2" customWidth="1"/>
    <col min="13330" max="13568" width="9" style="2"/>
    <col min="13569" max="13569" width="5.75" style="2" customWidth="1"/>
    <col min="13570" max="13570" width="3.5" style="2" bestFit="1" customWidth="1"/>
    <col min="13571" max="13572" width="9.25" style="2" customWidth="1"/>
    <col min="13573" max="13573" width="4.25" style="2" customWidth="1"/>
    <col min="13574" max="13574" width="3.5" style="2" bestFit="1" customWidth="1"/>
    <col min="13575" max="13576" width="3.5" style="2" customWidth="1"/>
    <col min="13577" max="13577" width="3.875" style="2" customWidth="1"/>
    <col min="13578" max="13578" width="4.75" style="2" customWidth="1"/>
    <col min="13579" max="13579" width="9.25" style="2" customWidth="1"/>
    <col min="13580" max="13580" width="6.5" style="2" customWidth="1"/>
    <col min="13581" max="13581" width="3.375" style="2" bestFit="1" customWidth="1"/>
    <col min="13582" max="13582" width="3.625" style="2" customWidth="1"/>
    <col min="13583" max="13583" width="9.25" style="2" customWidth="1"/>
    <col min="13584" max="13584" width="14.125" style="2" customWidth="1"/>
    <col min="13585" max="13585" width="1.25" style="2" customWidth="1"/>
    <col min="13586" max="13824" width="9" style="2"/>
    <col min="13825" max="13825" width="5.75" style="2" customWidth="1"/>
    <col min="13826" max="13826" width="3.5" style="2" bestFit="1" customWidth="1"/>
    <col min="13827" max="13828" width="9.25" style="2" customWidth="1"/>
    <col min="13829" max="13829" width="4.25" style="2" customWidth="1"/>
    <col min="13830" max="13830" width="3.5" style="2" bestFit="1" customWidth="1"/>
    <col min="13831" max="13832" width="3.5" style="2" customWidth="1"/>
    <col min="13833" max="13833" width="3.875" style="2" customWidth="1"/>
    <col min="13834" max="13834" width="4.75" style="2" customWidth="1"/>
    <col min="13835" max="13835" width="9.25" style="2" customWidth="1"/>
    <col min="13836" max="13836" width="6.5" style="2" customWidth="1"/>
    <col min="13837" max="13837" width="3.375" style="2" bestFit="1" customWidth="1"/>
    <col min="13838" max="13838" width="3.625" style="2" customWidth="1"/>
    <col min="13839" max="13839" width="9.25" style="2" customWidth="1"/>
    <col min="13840" max="13840" width="14.125" style="2" customWidth="1"/>
    <col min="13841" max="13841" width="1.25" style="2" customWidth="1"/>
    <col min="13842" max="14080" width="9" style="2"/>
    <col min="14081" max="14081" width="5.75" style="2" customWidth="1"/>
    <col min="14082" max="14082" width="3.5" style="2" bestFit="1" customWidth="1"/>
    <col min="14083" max="14084" width="9.25" style="2" customWidth="1"/>
    <col min="14085" max="14085" width="4.25" style="2" customWidth="1"/>
    <col min="14086" max="14086" width="3.5" style="2" bestFit="1" customWidth="1"/>
    <col min="14087" max="14088" width="3.5" style="2" customWidth="1"/>
    <col min="14089" max="14089" width="3.875" style="2" customWidth="1"/>
    <col min="14090" max="14090" width="4.75" style="2" customWidth="1"/>
    <col min="14091" max="14091" width="9.25" style="2" customWidth="1"/>
    <col min="14092" max="14092" width="6.5" style="2" customWidth="1"/>
    <col min="14093" max="14093" width="3.375" style="2" bestFit="1" customWidth="1"/>
    <col min="14094" max="14094" width="3.625" style="2" customWidth="1"/>
    <col min="14095" max="14095" width="9.25" style="2" customWidth="1"/>
    <col min="14096" max="14096" width="14.125" style="2" customWidth="1"/>
    <col min="14097" max="14097" width="1.25" style="2" customWidth="1"/>
    <col min="14098" max="14336" width="9" style="2"/>
    <col min="14337" max="14337" width="5.75" style="2" customWidth="1"/>
    <col min="14338" max="14338" width="3.5" style="2" bestFit="1" customWidth="1"/>
    <col min="14339" max="14340" width="9.25" style="2" customWidth="1"/>
    <col min="14341" max="14341" width="4.25" style="2" customWidth="1"/>
    <col min="14342" max="14342" width="3.5" style="2" bestFit="1" customWidth="1"/>
    <col min="14343" max="14344" width="3.5" style="2" customWidth="1"/>
    <col min="14345" max="14345" width="3.875" style="2" customWidth="1"/>
    <col min="14346" max="14346" width="4.75" style="2" customWidth="1"/>
    <col min="14347" max="14347" width="9.25" style="2" customWidth="1"/>
    <col min="14348" max="14348" width="6.5" style="2" customWidth="1"/>
    <col min="14349" max="14349" width="3.375" style="2" bestFit="1" customWidth="1"/>
    <col min="14350" max="14350" width="3.625" style="2" customWidth="1"/>
    <col min="14351" max="14351" width="9.25" style="2" customWidth="1"/>
    <col min="14352" max="14352" width="14.125" style="2" customWidth="1"/>
    <col min="14353" max="14353" width="1.25" style="2" customWidth="1"/>
    <col min="14354" max="14592" width="9" style="2"/>
    <col min="14593" max="14593" width="5.75" style="2" customWidth="1"/>
    <col min="14594" max="14594" width="3.5" style="2" bestFit="1" customWidth="1"/>
    <col min="14595" max="14596" width="9.25" style="2" customWidth="1"/>
    <col min="14597" max="14597" width="4.25" style="2" customWidth="1"/>
    <col min="14598" max="14598" width="3.5" style="2" bestFit="1" customWidth="1"/>
    <col min="14599" max="14600" width="3.5" style="2" customWidth="1"/>
    <col min="14601" max="14601" width="3.875" style="2" customWidth="1"/>
    <col min="14602" max="14602" width="4.75" style="2" customWidth="1"/>
    <col min="14603" max="14603" width="9.25" style="2" customWidth="1"/>
    <col min="14604" max="14604" width="6.5" style="2" customWidth="1"/>
    <col min="14605" max="14605" width="3.375" style="2" bestFit="1" customWidth="1"/>
    <col min="14606" max="14606" width="3.625" style="2" customWidth="1"/>
    <col min="14607" max="14607" width="9.25" style="2" customWidth="1"/>
    <col min="14608" max="14608" width="14.125" style="2" customWidth="1"/>
    <col min="14609" max="14609" width="1.25" style="2" customWidth="1"/>
    <col min="14610" max="14848" width="9" style="2"/>
    <col min="14849" max="14849" width="5.75" style="2" customWidth="1"/>
    <col min="14850" max="14850" width="3.5" style="2" bestFit="1" customWidth="1"/>
    <col min="14851" max="14852" width="9.25" style="2" customWidth="1"/>
    <col min="14853" max="14853" width="4.25" style="2" customWidth="1"/>
    <col min="14854" max="14854" width="3.5" style="2" bestFit="1" customWidth="1"/>
    <col min="14855" max="14856" width="3.5" style="2" customWidth="1"/>
    <col min="14857" max="14857" width="3.875" style="2" customWidth="1"/>
    <col min="14858" max="14858" width="4.75" style="2" customWidth="1"/>
    <col min="14859" max="14859" width="9.25" style="2" customWidth="1"/>
    <col min="14860" max="14860" width="6.5" style="2" customWidth="1"/>
    <col min="14861" max="14861" width="3.375" style="2" bestFit="1" customWidth="1"/>
    <col min="14862" max="14862" width="3.625" style="2" customWidth="1"/>
    <col min="14863" max="14863" width="9.25" style="2" customWidth="1"/>
    <col min="14864" max="14864" width="14.125" style="2" customWidth="1"/>
    <col min="14865" max="14865" width="1.25" style="2" customWidth="1"/>
    <col min="14866" max="15104" width="9" style="2"/>
    <col min="15105" max="15105" width="5.75" style="2" customWidth="1"/>
    <col min="15106" max="15106" width="3.5" style="2" bestFit="1" customWidth="1"/>
    <col min="15107" max="15108" width="9.25" style="2" customWidth="1"/>
    <col min="15109" max="15109" width="4.25" style="2" customWidth="1"/>
    <col min="15110" max="15110" width="3.5" style="2" bestFit="1" customWidth="1"/>
    <col min="15111" max="15112" width="3.5" style="2" customWidth="1"/>
    <col min="15113" max="15113" width="3.875" style="2" customWidth="1"/>
    <col min="15114" max="15114" width="4.75" style="2" customWidth="1"/>
    <col min="15115" max="15115" width="9.25" style="2" customWidth="1"/>
    <col min="15116" max="15116" width="6.5" style="2" customWidth="1"/>
    <col min="15117" max="15117" width="3.375" style="2" bestFit="1" customWidth="1"/>
    <col min="15118" max="15118" width="3.625" style="2" customWidth="1"/>
    <col min="15119" max="15119" width="9.25" style="2" customWidth="1"/>
    <col min="15120" max="15120" width="14.125" style="2" customWidth="1"/>
    <col min="15121" max="15121" width="1.25" style="2" customWidth="1"/>
    <col min="15122" max="15360" width="9" style="2"/>
    <col min="15361" max="15361" width="5.75" style="2" customWidth="1"/>
    <col min="15362" max="15362" width="3.5" style="2" bestFit="1" customWidth="1"/>
    <col min="15363" max="15364" width="9.25" style="2" customWidth="1"/>
    <col min="15365" max="15365" width="4.25" style="2" customWidth="1"/>
    <col min="15366" max="15366" width="3.5" style="2" bestFit="1" customWidth="1"/>
    <col min="15367" max="15368" width="3.5" style="2" customWidth="1"/>
    <col min="15369" max="15369" width="3.875" style="2" customWidth="1"/>
    <col min="15370" max="15370" width="4.75" style="2" customWidth="1"/>
    <col min="15371" max="15371" width="9.25" style="2" customWidth="1"/>
    <col min="15372" max="15372" width="6.5" style="2" customWidth="1"/>
    <col min="15373" max="15373" width="3.375" style="2" bestFit="1" customWidth="1"/>
    <col min="15374" max="15374" width="3.625" style="2" customWidth="1"/>
    <col min="15375" max="15375" width="9.25" style="2" customWidth="1"/>
    <col min="15376" max="15376" width="14.125" style="2" customWidth="1"/>
    <col min="15377" max="15377" width="1.25" style="2" customWidth="1"/>
    <col min="15378" max="15616" width="9" style="2"/>
    <col min="15617" max="15617" width="5.75" style="2" customWidth="1"/>
    <col min="15618" max="15618" width="3.5" style="2" bestFit="1" customWidth="1"/>
    <col min="15619" max="15620" width="9.25" style="2" customWidth="1"/>
    <col min="15621" max="15621" width="4.25" style="2" customWidth="1"/>
    <col min="15622" max="15622" width="3.5" style="2" bestFit="1" customWidth="1"/>
    <col min="15623" max="15624" width="3.5" style="2" customWidth="1"/>
    <col min="15625" max="15625" width="3.875" style="2" customWidth="1"/>
    <col min="15626" max="15626" width="4.75" style="2" customWidth="1"/>
    <col min="15627" max="15627" width="9.25" style="2" customWidth="1"/>
    <col min="15628" max="15628" width="6.5" style="2" customWidth="1"/>
    <col min="15629" max="15629" width="3.375" style="2" bestFit="1" customWidth="1"/>
    <col min="15630" max="15630" width="3.625" style="2" customWidth="1"/>
    <col min="15631" max="15631" width="9.25" style="2" customWidth="1"/>
    <col min="15632" max="15632" width="14.125" style="2" customWidth="1"/>
    <col min="15633" max="15633" width="1.25" style="2" customWidth="1"/>
    <col min="15634" max="15872" width="9" style="2"/>
    <col min="15873" max="15873" width="5.75" style="2" customWidth="1"/>
    <col min="15874" max="15874" width="3.5" style="2" bestFit="1" customWidth="1"/>
    <col min="15875" max="15876" width="9.25" style="2" customWidth="1"/>
    <col min="15877" max="15877" width="4.25" style="2" customWidth="1"/>
    <col min="15878" max="15878" width="3.5" style="2" bestFit="1" customWidth="1"/>
    <col min="15879" max="15880" width="3.5" style="2" customWidth="1"/>
    <col min="15881" max="15881" width="3.875" style="2" customWidth="1"/>
    <col min="15882" max="15882" width="4.75" style="2" customWidth="1"/>
    <col min="15883" max="15883" width="9.25" style="2" customWidth="1"/>
    <col min="15884" max="15884" width="6.5" style="2" customWidth="1"/>
    <col min="15885" max="15885" width="3.375" style="2" bestFit="1" customWidth="1"/>
    <col min="15886" max="15886" width="3.625" style="2" customWidth="1"/>
    <col min="15887" max="15887" width="9.25" style="2" customWidth="1"/>
    <col min="15888" max="15888" width="14.125" style="2" customWidth="1"/>
    <col min="15889" max="15889" width="1.25" style="2" customWidth="1"/>
    <col min="15890" max="16128" width="9" style="2"/>
    <col min="16129" max="16129" width="5.75" style="2" customWidth="1"/>
    <col min="16130" max="16130" width="3.5" style="2" bestFit="1" customWidth="1"/>
    <col min="16131" max="16132" width="9.25" style="2" customWidth="1"/>
    <col min="16133" max="16133" width="4.25" style="2" customWidth="1"/>
    <col min="16134" max="16134" width="3.5" style="2" bestFit="1" customWidth="1"/>
    <col min="16135" max="16136" width="3.5" style="2" customWidth="1"/>
    <col min="16137" max="16137" width="3.875" style="2" customWidth="1"/>
    <col min="16138" max="16138" width="4.75" style="2" customWidth="1"/>
    <col min="16139" max="16139" width="9.25" style="2" customWidth="1"/>
    <col min="16140" max="16140" width="6.5" style="2" customWidth="1"/>
    <col min="16141" max="16141" width="3.375" style="2" bestFit="1" customWidth="1"/>
    <col min="16142" max="16142" width="3.625" style="2" customWidth="1"/>
    <col min="16143" max="16143" width="9.25" style="2" customWidth="1"/>
    <col min="16144" max="16144" width="14.125" style="2" customWidth="1"/>
    <col min="16145" max="16145" width="1.25" style="2" customWidth="1"/>
    <col min="16146" max="16384" width="9" style="2"/>
  </cols>
  <sheetData>
    <row r="1" spans="1:17" ht="7.5" customHeight="1">
      <c r="A1" s="162"/>
      <c r="B1" s="162"/>
      <c r="C1" s="162"/>
      <c r="D1" s="162"/>
      <c r="E1" s="162"/>
      <c r="F1" s="162"/>
      <c r="G1" s="162"/>
      <c r="H1" s="162"/>
      <c r="I1" s="162"/>
      <c r="J1" s="162"/>
      <c r="K1" s="162"/>
      <c r="L1" s="162"/>
      <c r="M1" s="162"/>
      <c r="N1" s="162"/>
      <c r="O1" s="162"/>
      <c r="P1" s="162"/>
      <c r="Q1" s="154"/>
    </row>
    <row r="2" spans="1:17" ht="21" customHeight="1">
      <c r="A2" s="266" t="s">
        <v>165</v>
      </c>
      <c r="B2" s="266"/>
      <c r="C2" s="267"/>
      <c r="D2" s="267"/>
      <c r="E2" s="267"/>
      <c r="F2" s="267"/>
      <c r="G2" s="267"/>
      <c r="H2" s="267"/>
      <c r="I2" s="267"/>
      <c r="J2" s="267"/>
      <c r="K2" s="267"/>
      <c r="L2" s="267"/>
      <c r="M2" s="267"/>
      <c r="N2" s="267"/>
      <c r="O2" s="267"/>
      <c r="P2" s="267"/>
      <c r="Q2" s="154"/>
    </row>
    <row r="3" spans="1:17" ht="21" customHeight="1">
      <c r="A3" s="266" t="s">
        <v>162</v>
      </c>
      <c r="B3" s="266"/>
      <c r="C3" s="267"/>
      <c r="D3" s="267"/>
      <c r="E3" s="267"/>
      <c r="F3" s="267"/>
      <c r="G3" s="267"/>
      <c r="H3" s="267"/>
      <c r="I3" s="267"/>
      <c r="J3" s="267"/>
      <c r="K3" s="267"/>
      <c r="L3" s="267"/>
      <c r="M3" s="267"/>
      <c r="N3" s="267"/>
      <c r="O3" s="267"/>
      <c r="P3" s="267"/>
      <c r="Q3" s="154"/>
    </row>
    <row r="4" spans="1:17" ht="21" customHeight="1">
      <c r="A4" s="216"/>
      <c r="B4" s="216"/>
      <c r="C4" s="252" t="s">
        <v>35</v>
      </c>
      <c r="D4" s="271" t="s">
        <v>41</v>
      </c>
      <c r="E4" s="271"/>
      <c r="F4" s="271"/>
      <c r="G4" s="271"/>
      <c r="H4" s="175"/>
      <c r="I4" s="175"/>
      <c r="J4" s="175"/>
      <c r="K4" s="175"/>
      <c r="L4" s="217"/>
      <c r="M4" s="252" t="s">
        <v>268</v>
      </c>
      <c r="N4" s="215" t="s">
        <v>242</v>
      </c>
      <c r="O4" s="215"/>
      <c r="P4" s="215"/>
    </row>
    <row r="5" spans="1:17" ht="21" customHeight="1">
      <c r="A5" s="216"/>
      <c r="B5" s="216"/>
      <c r="C5" s="253" t="s">
        <v>35</v>
      </c>
      <c r="D5" s="272" t="s">
        <v>42</v>
      </c>
      <c r="E5" s="272"/>
      <c r="F5" s="272"/>
      <c r="G5" s="272"/>
      <c r="H5" s="175"/>
      <c r="I5" s="175"/>
      <c r="J5" s="175"/>
      <c r="K5" s="175"/>
      <c r="L5" s="217"/>
      <c r="M5" s="253" t="s">
        <v>268</v>
      </c>
      <c r="N5" s="226" t="s">
        <v>242</v>
      </c>
      <c r="O5" s="226"/>
      <c r="P5" s="226"/>
    </row>
    <row r="6" spans="1:17" ht="18" customHeight="1">
      <c r="A6" s="163"/>
      <c r="B6" s="163"/>
      <c r="C6" s="164"/>
      <c r="D6" s="164"/>
      <c r="E6" s="164"/>
      <c r="F6" s="164"/>
      <c r="G6" s="164"/>
      <c r="H6" s="164"/>
      <c r="I6" s="164"/>
      <c r="J6" s="164"/>
      <c r="K6" s="164"/>
      <c r="L6" s="164"/>
      <c r="M6" s="164"/>
      <c r="N6" s="164"/>
      <c r="O6" s="164"/>
      <c r="P6" s="164"/>
      <c r="Q6" s="154"/>
    </row>
    <row r="7" spans="1:17" ht="21" customHeight="1">
      <c r="A7" s="158"/>
      <c r="B7" s="158"/>
      <c r="C7" s="165"/>
      <c r="D7" s="165"/>
      <c r="E7" s="165"/>
      <c r="F7" s="165"/>
      <c r="G7" s="165"/>
      <c r="H7" s="165"/>
      <c r="I7" s="165"/>
      <c r="J7" s="165"/>
      <c r="K7" s="165"/>
      <c r="L7" s="165"/>
      <c r="M7" s="165"/>
      <c r="N7" s="166"/>
      <c r="O7" s="268" t="s">
        <v>270</v>
      </c>
      <c r="P7" s="269"/>
      <c r="Q7" s="154"/>
    </row>
    <row r="8" spans="1:17" ht="21" customHeight="1">
      <c r="A8" s="167" t="s">
        <v>1</v>
      </c>
      <c r="B8" s="167"/>
      <c r="C8" s="165"/>
      <c r="D8" s="165"/>
      <c r="E8" s="165"/>
      <c r="F8" s="165"/>
      <c r="G8" s="165"/>
      <c r="H8" s="165"/>
      <c r="I8" s="165"/>
      <c r="J8" s="165"/>
      <c r="K8" s="165"/>
      <c r="L8" s="165"/>
      <c r="M8" s="165"/>
      <c r="N8" s="166"/>
      <c r="O8" s="168"/>
      <c r="P8" s="166"/>
      <c r="Q8" s="154"/>
    </row>
    <row r="9" spans="1:17" ht="12" customHeight="1">
      <c r="A9" s="158"/>
      <c r="B9" s="158"/>
      <c r="C9" s="165"/>
      <c r="D9" s="165"/>
      <c r="E9" s="165"/>
      <c r="F9" s="165"/>
      <c r="G9" s="165"/>
      <c r="H9" s="165"/>
      <c r="I9" s="165"/>
      <c r="J9" s="165"/>
      <c r="K9" s="165"/>
      <c r="L9" s="165"/>
      <c r="M9" s="165"/>
      <c r="N9" s="166"/>
      <c r="O9" s="168"/>
      <c r="P9" s="166"/>
      <c r="Q9" s="154"/>
    </row>
    <row r="10" spans="1:17" ht="21" customHeight="1">
      <c r="A10" s="158"/>
      <c r="B10" s="158"/>
      <c r="C10" s="165"/>
      <c r="D10" s="165"/>
      <c r="E10" s="165"/>
      <c r="F10" s="165"/>
      <c r="G10" s="165"/>
      <c r="H10" s="165"/>
      <c r="I10" s="270" t="s">
        <v>7</v>
      </c>
      <c r="J10" s="270"/>
      <c r="K10" s="270"/>
      <c r="L10" s="265"/>
      <c r="M10" s="265"/>
      <c r="N10" s="265"/>
      <c r="O10" s="265"/>
      <c r="P10" s="265"/>
      <c r="Q10" s="154"/>
    </row>
    <row r="11" spans="1:17" ht="21" customHeight="1">
      <c r="A11" s="158"/>
      <c r="B11" s="158"/>
      <c r="C11" s="165"/>
      <c r="D11" s="165"/>
      <c r="E11" s="165"/>
      <c r="F11" s="165"/>
      <c r="G11" s="165"/>
      <c r="H11" s="165"/>
      <c r="I11" s="169"/>
      <c r="J11" s="169"/>
      <c r="K11" s="170"/>
      <c r="L11" s="265"/>
      <c r="M11" s="265"/>
      <c r="N11" s="265"/>
      <c r="O11" s="265"/>
      <c r="P11" s="265"/>
      <c r="Q11" s="154"/>
    </row>
    <row r="12" spans="1:17" ht="21" customHeight="1">
      <c r="A12" s="158"/>
      <c r="B12" s="158"/>
      <c r="C12" s="165"/>
      <c r="D12" s="165"/>
      <c r="E12" s="165"/>
      <c r="F12" s="165"/>
      <c r="G12" s="165"/>
      <c r="H12" s="165"/>
      <c r="I12" s="270" t="s">
        <v>163</v>
      </c>
      <c r="J12" s="270"/>
      <c r="K12" s="270"/>
      <c r="L12" s="280"/>
      <c r="M12" s="281"/>
      <c r="N12" s="281"/>
      <c r="O12" s="281"/>
      <c r="P12" s="281"/>
      <c r="Q12" s="154"/>
    </row>
    <row r="13" spans="1:17" ht="21" customHeight="1">
      <c r="A13" s="158"/>
      <c r="B13" s="158"/>
      <c r="C13" s="165"/>
      <c r="D13" s="165"/>
      <c r="E13" s="165"/>
      <c r="F13" s="165"/>
      <c r="G13" s="165"/>
      <c r="H13" s="165"/>
      <c r="I13" s="270" t="s">
        <v>8</v>
      </c>
      <c r="J13" s="270"/>
      <c r="K13" s="270"/>
      <c r="L13" s="280"/>
      <c r="M13" s="281"/>
      <c r="N13" s="281"/>
      <c r="O13" s="281"/>
      <c r="P13" s="281"/>
      <c r="Q13" s="154"/>
    </row>
    <row r="14" spans="1:17" ht="21" customHeight="1">
      <c r="A14" s="158"/>
      <c r="B14" s="158"/>
      <c r="C14" s="165"/>
      <c r="D14" s="165"/>
      <c r="E14" s="165"/>
      <c r="F14" s="165"/>
      <c r="G14" s="165"/>
      <c r="H14" s="165"/>
      <c r="I14" s="165"/>
      <c r="J14" s="169"/>
      <c r="K14" s="170"/>
      <c r="L14" s="282"/>
      <c r="M14" s="282"/>
      <c r="N14" s="282"/>
      <c r="O14" s="282"/>
      <c r="P14" s="282"/>
      <c r="Q14" s="154"/>
    </row>
    <row r="15" spans="1:17" ht="13.5" customHeight="1">
      <c r="A15" s="273" t="s">
        <v>164</v>
      </c>
      <c r="B15" s="273"/>
      <c r="C15" s="273"/>
      <c r="D15" s="273"/>
      <c r="E15" s="273"/>
      <c r="F15" s="273"/>
      <c r="G15" s="273"/>
      <c r="H15" s="273"/>
      <c r="I15" s="273"/>
      <c r="J15" s="273"/>
      <c r="K15" s="273"/>
      <c r="L15" s="273"/>
      <c r="M15" s="273"/>
      <c r="N15" s="273"/>
      <c r="O15" s="273"/>
      <c r="P15" s="273"/>
      <c r="Q15" s="154"/>
    </row>
    <row r="16" spans="1:17" ht="21" customHeight="1">
      <c r="A16" s="273"/>
      <c r="B16" s="273"/>
      <c r="C16" s="273"/>
      <c r="D16" s="273"/>
      <c r="E16" s="273"/>
      <c r="F16" s="273"/>
      <c r="G16" s="273"/>
      <c r="H16" s="273"/>
      <c r="I16" s="273"/>
      <c r="J16" s="273"/>
      <c r="K16" s="273"/>
      <c r="L16" s="273"/>
      <c r="M16" s="273"/>
      <c r="N16" s="273"/>
      <c r="O16" s="273"/>
      <c r="P16" s="273"/>
      <c r="Q16" s="154"/>
    </row>
    <row r="17" spans="1:17" ht="21" customHeight="1">
      <c r="A17" s="273"/>
      <c r="B17" s="273"/>
      <c r="C17" s="273"/>
      <c r="D17" s="273"/>
      <c r="E17" s="273"/>
      <c r="F17" s="273"/>
      <c r="G17" s="273"/>
      <c r="H17" s="273"/>
      <c r="I17" s="273"/>
      <c r="J17" s="273"/>
      <c r="K17" s="273"/>
      <c r="L17" s="273"/>
      <c r="M17" s="273"/>
      <c r="N17" s="273"/>
      <c r="O17" s="273"/>
      <c r="P17" s="273"/>
    </row>
    <row r="18" spans="1:17" ht="14.25" customHeight="1">
      <c r="A18" s="274" t="s">
        <v>2</v>
      </c>
      <c r="B18" s="274"/>
      <c r="C18" s="275"/>
      <c r="D18" s="275"/>
      <c r="E18" s="275"/>
      <c r="F18" s="275"/>
      <c r="G18" s="275"/>
      <c r="H18" s="275"/>
      <c r="I18" s="275"/>
      <c r="J18" s="275"/>
      <c r="K18" s="275"/>
      <c r="L18" s="275"/>
      <c r="M18" s="275"/>
      <c r="N18" s="275"/>
      <c r="O18" s="275"/>
      <c r="P18" s="275"/>
    </row>
    <row r="19" spans="1:17" ht="9.75" customHeight="1">
      <c r="A19" s="171"/>
      <c r="B19" s="171"/>
      <c r="C19" s="153"/>
      <c r="D19" s="153"/>
      <c r="E19" s="153"/>
      <c r="F19" s="153"/>
      <c r="G19" s="153"/>
      <c r="H19" s="153"/>
      <c r="I19" s="153"/>
      <c r="J19" s="153"/>
      <c r="K19" s="153"/>
      <c r="L19" s="153"/>
      <c r="M19" s="153"/>
      <c r="N19" s="153"/>
      <c r="O19" s="153"/>
      <c r="P19" s="153"/>
    </row>
    <row r="20" spans="1:17" ht="30.75" customHeight="1">
      <c r="A20" s="152" t="s">
        <v>160</v>
      </c>
      <c r="B20" s="152"/>
      <c r="C20" s="153"/>
      <c r="D20" s="160"/>
      <c r="E20" s="278"/>
      <c r="F20" s="278"/>
      <c r="G20" s="278"/>
      <c r="H20" s="278"/>
      <c r="I20" s="278"/>
      <c r="J20" s="278"/>
      <c r="K20" s="278"/>
      <c r="L20" s="278"/>
      <c r="M20" s="278"/>
      <c r="N20" s="278"/>
      <c r="O20" s="278"/>
      <c r="P20" s="278"/>
    </row>
    <row r="21" spans="1:17" ht="30.75" customHeight="1">
      <c r="A21" s="152" t="s">
        <v>161</v>
      </c>
      <c r="B21" s="152"/>
      <c r="C21" s="153"/>
      <c r="D21" s="160"/>
      <c r="E21" s="279" t="s">
        <v>269</v>
      </c>
      <c r="F21" s="279"/>
      <c r="G21" s="279"/>
      <c r="H21" s="279"/>
      <c r="I21" s="279"/>
      <c r="J21" s="279"/>
      <c r="K21" s="279"/>
      <c r="L21" s="279"/>
      <c r="M21" s="279"/>
      <c r="N21" s="279"/>
      <c r="O21" s="279"/>
      <c r="P21" s="279"/>
    </row>
    <row r="22" spans="1:17" ht="30.75" customHeight="1">
      <c r="A22" s="152" t="s">
        <v>243</v>
      </c>
      <c r="B22" s="152"/>
      <c r="C22" s="153"/>
      <c r="D22" s="153"/>
      <c r="E22" s="153"/>
      <c r="F22" s="276"/>
      <c r="G22" s="276"/>
      <c r="H22" s="276"/>
      <c r="I22" s="276"/>
      <c r="J22" s="276"/>
      <c r="K22" s="276"/>
      <c r="L22" s="172" t="s">
        <v>10</v>
      </c>
      <c r="M22" s="277" t="str">
        <f>IF('様式３(収支)'!E28="","",IF('様式３(収支)'!E28=様式1!F22,"","様式３の収支と不一致です"))</f>
        <v/>
      </c>
      <c r="N22" s="277"/>
      <c r="O22" s="277"/>
      <c r="P22" s="277"/>
    </row>
    <row r="23" spans="1:17" ht="18.75" customHeight="1">
      <c r="A23" s="158"/>
      <c r="B23" s="158"/>
      <c r="C23" s="159"/>
      <c r="D23" s="160"/>
      <c r="E23" s="160"/>
      <c r="F23" s="157"/>
      <c r="G23" s="155"/>
      <c r="H23" s="156"/>
      <c r="I23" s="156"/>
      <c r="J23" s="156"/>
      <c r="K23" s="156"/>
      <c r="L23" s="156"/>
      <c r="M23" s="156"/>
      <c r="N23" s="156"/>
      <c r="O23" s="161"/>
      <c r="P23" s="154"/>
    </row>
    <row r="24" spans="1:17" ht="24.75" customHeight="1" thickBot="1">
      <c r="A24" s="289" t="s">
        <v>14</v>
      </c>
      <c r="B24" s="289"/>
      <c r="C24" s="289"/>
      <c r="D24" s="152"/>
      <c r="E24" s="152"/>
      <c r="F24" s="152"/>
      <c r="G24" s="152"/>
      <c r="H24" s="152"/>
      <c r="I24" s="152"/>
      <c r="J24" s="152"/>
      <c r="K24" s="152"/>
      <c r="L24" s="152"/>
      <c r="M24" s="152"/>
      <c r="N24" s="152"/>
      <c r="O24" s="152"/>
      <c r="P24" s="152"/>
    </row>
    <row r="25" spans="1:17" ht="15" customHeight="1">
      <c r="A25" s="290" t="s">
        <v>5</v>
      </c>
      <c r="B25" s="291"/>
      <c r="C25" s="292"/>
      <c r="D25" s="293"/>
      <c r="E25" s="294"/>
      <c r="F25" s="294"/>
      <c r="G25" s="294"/>
      <c r="H25" s="294"/>
      <c r="I25" s="294"/>
      <c r="J25" s="294"/>
      <c r="K25" s="295" t="s">
        <v>12</v>
      </c>
      <c r="L25" s="295"/>
      <c r="M25" s="295"/>
      <c r="N25" s="297"/>
      <c r="O25" s="298"/>
      <c r="P25" s="299"/>
    </row>
    <row r="26" spans="1:17" ht="30" customHeight="1">
      <c r="A26" s="303" t="s">
        <v>11</v>
      </c>
      <c r="B26" s="304"/>
      <c r="C26" s="305"/>
      <c r="D26" s="306"/>
      <c r="E26" s="307"/>
      <c r="F26" s="307"/>
      <c r="G26" s="307"/>
      <c r="H26" s="307"/>
      <c r="I26" s="307"/>
      <c r="J26" s="308"/>
      <c r="K26" s="296"/>
      <c r="L26" s="296"/>
      <c r="M26" s="296"/>
      <c r="N26" s="300"/>
      <c r="O26" s="301"/>
      <c r="P26" s="302"/>
    </row>
    <row r="27" spans="1:17" ht="35.25" customHeight="1">
      <c r="A27" s="309" t="s">
        <v>7</v>
      </c>
      <c r="B27" s="310"/>
      <c r="C27" s="311"/>
      <c r="D27" s="312"/>
      <c r="E27" s="312"/>
      <c r="F27" s="312"/>
      <c r="G27" s="312"/>
      <c r="H27" s="312"/>
      <c r="I27" s="312"/>
      <c r="J27" s="312"/>
      <c r="K27" s="312"/>
      <c r="L27" s="312"/>
      <c r="M27" s="312"/>
      <c r="N27" s="312"/>
      <c r="O27" s="312"/>
      <c r="P27" s="313"/>
    </row>
    <row r="28" spans="1:17" ht="20.100000000000001" customHeight="1">
      <c r="A28" s="309" t="s">
        <v>0</v>
      </c>
      <c r="B28" s="310"/>
      <c r="C28" s="314"/>
      <c r="D28" s="314"/>
      <c r="E28" s="314"/>
      <c r="F28" s="314"/>
      <c r="G28" s="314"/>
      <c r="H28" s="314"/>
      <c r="I28" s="314"/>
      <c r="J28" s="315"/>
      <c r="K28" s="173" t="s">
        <v>13</v>
      </c>
      <c r="L28" s="173"/>
      <c r="M28" s="316"/>
      <c r="N28" s="316"/>
      <c r="O28" s="316"/>
      <c r="P28" s="317"/>
    </row>
    <row r="29" spans="1:17" ht="30" customHeight="1" thickBot="1">
      <c r="A29" s="283" t="s">
        <v>43</v>
      </c>
      <c r="B29" s="284"/>
      <c r="C29" s="285"/>
      <c r="D29" s="285"/>
      <c r="E29" s="285"/>
      <c r="F29" s="285"/>
      <c r="G29" s="285"/>
      <c r="H29" s="285"/>
      <c r="I29" s="285"/>
      <c r="J29" s="285"/>
      <c r="K29" s="174" t="s">
        <v>134</v>
      </c>
      <c r="L29" s="286"/>
      <c r="M29" s="287"/>
      <c r="N29" s="287"/>
      <c r="O29" s="287"/>
      <c r="P29" s="288"/>
    </row>
    <row r="30" spans="1:17" ht="26.25" customHeight="1">
      <c r="A30" s="318" t="s">
        <v>49</v>
      </c>
      <c r="B30" s="319"/>
      <c r="C30" s="320"/>
      <c r="D30" s="324" t="s">
        <v>50</v>
      </c>
      <c r="E30" s="325"/>
      <c r="F30" s="325"/>
      <c r="G30" s="325"/>
      <c r="H30" s="325"/>
      <c r="I30" s="325"/>
      <c r="J30" s="325"/>
      <c r="K30" s="325"/>
      <c r="L30" s="325"/>
      <c r="M30" s="325"/>
      <c r="N30" s="325"/>
      <c r="O30" s="325"/>
      <c r="P30" s="326"/>
      <c r="Q30" s="175"/>
    </row>
    <row r="31" spans="1:17" ht="33" customHeight="1">
      <c r="A31" s="318"/>
      <c r="B31" s="319"/>
      <c r="C31" s="320"/>
      <c r="D31" s="327" t="s">
        <v>51</v>
      </c>
      <c r="E31" s="328"/>
      <c r="F31" s="328"/>
      <c r="G31" s="328"/>
      <c r="H31" s="328"/>
      <c r="I31" s="329"/>
      <c r="J31" s="254" t="s">
        <v>35</v>
      </c>
      <c r="K31" s="330" t="s">
        <v>52</v>
      </c>
      <c r="L31" s="330"/>
      <c r="M31" s="330"/>
      <c r="N31" s="254" t="s">
        <v>35</v>
      </c>
      <c r="O31" s="331" t="s">
        <v>126</v>
      </c>
      <c r="P31" s="332"/>
    </row>
    <row r="32" spans="1:17" ht="19.5" customHeight="1" thickBot="1">
      <c r="A32" s="321"/>
      <c r="B32" s="322"/>
      <c r="C32" s="323"/>
      <c r="D32" s="333"/>
      <c r="E32" s="334"/>
      <c r="F32" s="334"/>
      <c r="G32" s="334"/>
      <c r="H32" s="334"/>
      <c r="I32" s="334"/>
      <c r="J32" s="334"/>
      <c r="K32" s="334"/>
      <c r="L32" s="334"/>
      <c r="M32" s="334"/>
      <c r="N32" s="334"/>
      <c r="O32" s="334"/>
      <c r="P32" s="335"/>
    </row>
  </sheetData>
  <sheetProtection algorithmName="SHA-512" hashValue="K1NG/2o3dP5h5udl4krau/JCJrcQtCBT3TWu/zMuoJyDDWx7F7HYVVahzgmTVWUn5noOq1rU13dRPXzitbQ7rw==" saltValue="wxBfgXqG/w0/uTsTTG4SZw==" spinCount="100000" sheet="1" objects="1" scenarios="1"/>
  <mergeCells count="40">
    <mergeCell ref="A30:C32"/>
    <mergeCell ref="D30:P30"/>
    <mergeCell ref="D31:I31"/>
    <mergeCell ref="K31:M31"/>
    <mergeCell ref="O31:P31"/>
    <mergeCell ref="D32:P32"/>
    <mergeCell ref="A29:B29"/>
    <mergeCell ref="C29:J29"/>
    <mergeCell ref="L29:P29"/>
    <mergeCell ref="A24:C24"/>
    <mergeCell ref="A25:C25"/>
    <mergeCell ref="D25:J25"/>
    <mergeCell ref="K25:M26"/>
    <mergeCell ref="N25:P26"/>
    <mergeCell ref="A26:C26"/>
    <mergeCell ref="D26:J26"/>
    <mergeCell ref="A27:B27"/>
    <mergeCell ref="C27:P27"/>
    <mergeCell ref="A28:B28"/>
    <mergeCell ref="C28:J28"/>
    <mergeCell ref="M28:P28"/>
    <mergeCell ref="I12:K12"/>
    <mergeCell ref="L12:P12"/>
    <mergeCell ref="I13:K13"/>
    <mergeCell ref="L13:P13"/>
    <mergeCell ref="L14:P14"/>
    <mergeCell ref="A15:P17"/>
    <mergeCell ref="A18:P18"/>
    <mergeCell ref="F22:K22"/>
    <mergeCell ref="M22:P22"/>
    <mergeCell ref="E20:P20"/>
    <mergeCell ref="E21:P21"/>
    <mergeCell ref="L11:P11"/>
    <mergeCell ref="A2:P2"/>
    <mergeCell ref="A3:P3"/>
    <mergeCell ref="O7:P7"/>
    <mergeCell ref="I10:K10"/>
    <mergeCell ref="L10:P10"/>
    <mergeCell ref="D4:G4"/>
    <mergeCell ref="D5:G5"/>
  </mergeCells>
  <phoneticPr fontId="2"/>
  <dataValidations count="1">
    <dataValidation type="list" allowBlank="1" showInputMessage="1" showErrorMessage="1" sqref="F65548:F65550 JB65548:JB65550 SX65548:SX65550 ACT65548:ACT65550 AMP65548:AMP65550 AWL65548:AWL65550 BGH65548:BGH65550 BQD65548:BQD65550 BZZ65548:BZZ65550 CJV65548:CJV65550 CTR65548:CTR65550 DDN65548:DDN65550 DNJ65548:DNJ65550 DXF65548:DXF65550 EHB65548:EHB65550 EQX65548:EQX65550 FAT65548:FAT65550 FKP65548:FKP65550 FUL65548:FUL65550 GEH65548:GEH65550 GOD65548:GOD65550 GXZ65548:GXZ65550 HHV65548:HHV65550 HRR65548:HRR65550 IBN65548:IBN65550 ILJ65548:ILJ65550 IVF65548:IVF65550 JFB65548:JFB65550 JOX65548:JOX65550 JYT65548:JYT65550 KIP65548:KIP65550 KSL65548:KSL65550 LCH65548:LCH65550 LMD65548:LMD65550 LVZ65548:LVZ65550 MFV65548:MFV65550 MPR65548:MPR65550 MZN65548:MZN65550 NJJ65548:NJJ65550 NTF65548:NTF65550 ODB65548:ODB65550 OMX65548:OMX65550 OWT65548:OWT65550 PGP65548:PGP65550 PQL65548:PQL65550 QAH65548:QAH65550 QKD65548:QKD65550 QTZ65548:QTZ65550 RDV65548:RDV65550 RNR65548:RNR65550 RXN65548:RXN65550 SHJ65548:SHJ65550 SRF65548:SRF65550 TBB65548:TBB65550 TKX65548:TKX65550 TUT65548:TUT65550 UEP65548:UEP65550 UOL65548:UOL65550 UYH65548:UYH65550 VID65548:VID65550 VRZ65548:VRZ65550 WBV65548:WBV65550 WLR65548:WLR65550 WVN65548:WVN65550 F131084:F131086 JB131084:JB131086 SX131084:SX131086 ACT131084:ACT131086 AMP131084:AMP131086 AWL131084:AWL131086 BGH131084:BGH131086 BQD131084:BQD131086 BZZ131084:BZZ131086 CJV131084:CJV131086 CTR131084:CTR131086 DDN131084:DDN131086 DNJ131084:DNJ131086 DXF131084:DXF131086 EHB131084:EHB131086 EQX131084:EQX131086 FAT131084:FAT131086 FKP131084:FKP131086 FUL131084:FUL131086 GEH131084:GEH131086 GOD131084:GOD131086 GXZ131084:GXZ131086 HHV131084:HHV131086 HRR131084:HRR131086 IBN131084:IBN131086 ILJ131084:ILJ131086 IVF131084:IVF131086 JFB131084:JFB131086 JOX131084:JOX131086 JYT131084:JYT131086 KIP131084:KIP131086 KSL131084:KSL131086 LCH131084:LCH131086 LMD131084:LMD131086 LVZ131084:LVZ131086 MFV131084:MFV131086 MPR131084:MPR131086 MZN131084:MZN131086 NJJ131084:NJJ131086 NTF131084:NTF131086 ODB131084:ODB131086 OMX131084:OMX131086 OWT131084:OWT131086 PGP131084:PGP131086 PQL131084:PQL131086 QAH131084:QAH131086 QKD131084:QKD131086 QTZ131084:QTZ131086 RDV131084:RDV131086 RNR131084:RNR131086 RXN131084:RXN131086 SHJ131084:SHJ131086 SRF131084:SRF131086 TBB131084:TBB131086 TKX131084:TKX131086 TUT131084:TUT131086 UEP131084:UEP131086 UOL131084:UOL131086 UYH131084:UYH131086 VID131084:VID131086 VRZ131084:VRZ131086 WBV131084:WBV131086 WLR131084:WLR131086 WVN131084:WVN131086 F196620:F196622 JB196620:JB196622 SX196620:SX196622 ACT196620:ACT196622 AMP196620:AMP196622 AWL196620:AWL196622 BGH196620:BGH196622 BQD196620:BQD196622 BZZ196620:BZZ196622 CJV196620:CJV196622 CTR196620:CTR196622 DDN196620:DDN196622 DNJ196620:DNJ196622 DXF196620:DXF196622 EHB196620:EHB196622 EQX196620:EQX196622 FAT196620:FAT196622 FKP196620:FKP196622 FUL196620:FUL196622 GEH196620:GEH196622 GOD196620:GOD196622 GXZ196620:GXZ196622 HHV196620:HHV196622 HRR196620:HRR196622 IBN196620:IBN196622 ILJ196620:ILJ196622 IVF196620:IVF196622 JFB196620:JFB196622 JOX196620:JOX196622 JYT196620:JYT196622 KIP196620:KIP196622 KSL196620:KSL196622 LCH196620:LCH196622 LMD196620:LMD196622 LVZ196620:LVZ196622 MFV196620:MFV196622 MPR196620:MPR196622 MZN196620:MZN196622 NJJ196620:NJJ196622 NTF196620:NTF196622 ODB196620:ODB196622 OMX196620:OMX196622 OWT196620:OWT196622 PGP196620:PGP196622 PQL196620:PQL196622 QAH196620:QAH196622 QKD196620:QKD196622 QTZ196620:QTZ196622 RDV196620:RDV196622 RNR196620:RNR196622 RXN196620:RXN196622 SHJ196620:SHJ196622 SRF196620:SRF196622 TBB196620:TBB196622 TKX196620:TKX196622 TUT196620:TUT196622 UEP196620:UEP196622 UOL196620:UOL196622 UYH196620:UYH196622 VID196620:VID196622 VRZ196620:VRZ196622 WBV196620:WBV196622 WLR196620:WLR196622 WVN196620:WVN196622 F262156:F262158 JB262156:JB262158 SX262156:SX262158 ACT262156:ACT262158 AMP262156:AMP262158 AWL262156:AWL262158 BGH262156:BGH262158 BQD262156:BQD262158 BZZ262156:BZZ262158 CJV262156:CJV262158 CTR262156:CTR262158 DDN262156:DDN262158 DNJ262156:DNJ262158 DXF262156:DXF262158 EHB262156:EHB262158 EQX262156:EQX262158 FAT262156:FAT262158 FKP262156:FKP262158 FUL262156:FUL262158 GEH262156:GEH262158 GOD262156:GOD262158 GXZ262156:GXZ262158 HHV262156:HHV262158 HRR262156:HRR262158 IBN262156:IBN262158 ILJ262156:ILJ262158 IVF262156:IVF262158 JFB262156:JFB262158 JOX262156:JOX262158 JYT262156:JYT262158 KIP262156:KIP262158 KSL262156:KSL262158 LCH262156:LCH262158 LMD262156:LMD262158 LVZ262156:LVZ262158 MFV262156:MFV262158 MPR262156:MPR262158 MZN262156:MZN262158 NJJ262156:NJJ262158 NTF262156:NTF262158 ODB262156:ODB262158 OMX262156:OMX262158 OWT262156:OWT262158 PGP262156:PGP262158 PQL262156:PQL262158 QAH262156:QAH262158 QKD262156:QKD262158 QTZ262156:QTZ262158 RDV262156:RDV262158 RNR262156:RNR262158 RXN262156:RXN262158 SHJ262156:SHJ262158 SRF262156:SRF262158 TBB262156:TBB262158 TKX262156:TKX262158 TUT262156:TUT262158 UEP262156:UEP262158 UOL262156:UOL262158 UYH262156:UYH262158 VID262156:VID262158 VRZ262156:VRZ262158 WBV262156:WBV262158 WLR262156:WLR262158 WVN262156:WVN262158 F327692:F327694 JB327692:JB327694 SX327692:SX327694 ACT327692:ACT327694 AMP327692:AMP327694 AWL327692:AWL327694 BGH327692:BGH327694 BQD327692:BQD327694 BZZ327692:BZZ327694 CJV327692:CJV327694 CTR327692:CTR327694 DDN327692:DDN327694 DNJ327692:DNJ327694 DXF327692:DXF327694 EHB327692:EHB327694 EQX327692:EQX327694 FAT327692:FAT327694 FKP327692:FKP327694 FUL327692:FUL327694 GEH327692:GEH327694 GOD327692:GOD327694 GXZ327692:GXZ327694 HHV327692:HHV327694 HRR327692:HRR327694 IBN327692:IBN327694 ILJ327692:ILJ327694 IVF327692:IVF327694 JFB327692:JFB327694 JOX327692:JOX327694 JYT327692:JYT327694 KIP327692:KIP327694 KSL327692:KSL327694 LCH327692:LCH327694 LMD327692:LMD327694 LVZ327692:LVZ327694 MFV327692:MFV327694 MPR327692:MPR327694 MZN327692:MZN327694 NJJ327692:NJJ327694 NTF327692:NTF327694 ODB327692:ODB327694 OMX327692:OMX327694 OWT327692:OWT327694 PGP327692:PGP327694 PQL327692:PQL327694 QAH327692:QAH327694 QKD327692:QKD327694 QTZ327692:QTZ327694 RDV327692:RDV327694 RNR327692:RNR327694 RXN327692:RXN327694 SHJ327692:SHJ327694 SRF327692:SRF327694 TBB327692:TBB327694 TKX327692:TKX327694 TUT327692:TUT327694 UEP327692:UEP327694 UOL327692:UOL327694 UYH327692:UYH327694 VID327692:VID327694 VRZ327692:VRZ327694 WBV327692:WBV327694 WLR327692:WLR327694 WVN327692:WVN327694 F393228:F393230 JB393228:JB393230 SX393228:SX393230 ACT393228:ACT393230 AMP393228:AMP393230 AWL393228:AWL393230 BGH393228:BGH393230 BQD393228:BQD393230 BZZ393228:BZZ393230 CJV393228:CJV393230 CTR393228:CTR393230 DDN393228:DDN393230 DNJ393228:DNJ393230 DXF393228:DXF393230 EHB393228:EHB393230 EQX393228:EQX393230 FAT393228:FAT393230 FKP393228:FKP393230 FUL393228:FUL393230 GEH393228:GEH393230 GOD393228:GOD393230 GXZ393228:GXZ393230 HHV393228:HHV393230 HRR393228:HRR393230 IBN393228:IBN393230 ILJ393228:ILJ393230 IVF393228:IVF393230 JFB393228:JFB393230 JOX393228:JOX393230 JYT393228:JYT393230 KIP393228:KIP393230 KSL393228:KSL393230 LCH393228:LCH393230 LMD393228:LMD393230 LVZ393228:LVZ393230 MFV393228:MFV393230 MPR393228:MPR393230 MZN393228:MZN393230 NJJ393228:NJJ393230 NTF393228:NTF393230 ODB393228:ODB393230 OMX393228:OMX393230 OWT393228:OWT393230 PGP393228:PGP393230 PQL393228:PQL393230 QAH393228:QAH393230 QKD393228:QKD393230 QTZ393228:QTZ393230 RDV393228:RDV393230 RNR393228:RNR393230 RXN393228:RXN393230 SHJ393228:SHJ393230 SRF393228:SRF393230 TBB393228:TBB393230 TKX393228:TKX393230 TUT393228:TUT393230 UEP393228:UEP393230 UOL393228:UOL393230 UYH393228:UYH393230 VID393228:VID393230 VRZ393228:VRZ393230 WBV393228:WBV393230 WLR393228:WLR393230 WVN393228:WVN393230 F458764:F458766 JB458764:JB458766 SX458764:SX458766 ACT458764:ACT458766 AMP458764:AMP458766 AWL458764:AWL458766 BGH458764:BGH458766 BQD458764:BQD458766 BZZ458764:BZZ458766 CJV458764:CJV458766 CTR458764:CTR458766 DDN458764:DDN458766 DNJ458764:DNJ458766 DXF458764:DXF458766 EHB458764:EHB458766 EQX458764:EQX458766 FAT458764:FAT458766 FKP458764:FKP458766 FUL458764:FUL458766 GEH458764:GEH458766 GOD458764:GOD458766 GXZ458764:GXZ458766 HHV458764:HHV458766 HRR458764:HRR458766 IBN458764:IBN458766 ILJ458764:ILJ458766 IVF458764:IVF458766 JFB458764:JFB458766 JOX458764:JOX458766 JYT458764:JYT458766 KIP458764:KIP458766 KSL458764:KSL458766 LCH458764:LCH458766 LMD458764:LMD458766 LVZ458764:LVZ458766 MFV458764:MFV458766 MPR458764:MPR458766 MZN458764:MZN458766 NJJ458764:NJJ458766 NTF458764:NTF458766 ODB458764:ODB458766 OMX458764:OMX458766 OWT458764:OWT458766 PGP458764:PGP458766 PQL458764:PQL458766 QAH458764:QAH458766 QKD458764:QKD458766 QTZ458764:QTZ458766 RDV458764:RDV458766 RNR458764:RNR458766 RXN458764:RXN458766 SHJ458764:SHJ458766 SRF458764:SRF458766 TBB458764:TBB458766 TKX458764:TKX458766 TUT458764:TUT458766 UEP458764:UEP458766 UOL458764:UOL458766 UYH458764:UYH458766 VID458764:VID458766 VRZ458764:VRZ458766 WBV458764:WBV458766 WLR458764:WLR458766 WVN458764:WVN458766 F524300:F524302 JB524300:JB524302 SX524300:SX524302 ACT524300:ACT524302 AMP524300:AMP524302 AWL524300:AWL524302 BGH524300:BGH524302 BQD524300:BQD524302 BZZ524300:BZZ524302 CJV524300:CJV524302 CTR524300:CTR524302 DDN524300:DDN524302 DNJ524300:DNJ524302 DXF524300:DXF524302 EHB524300:EHB524302 EQX524300:EQX524302 FAT524300:FAT524302 FKP524300:FKP524302 FUL524300:FUL524302 GEH524300:GEH524302 GOD524300:GOD524302 GXZ524300:GXZ524302 HHV524300:HHV524302 HRR524300:HRR524302 IBN524300:IBN524302 ILJ524300:ILJ524302 IVF524300:IVF524302 JFB524300:JFB524302 JOX524300:JOX524302 JYT524300:JYT524302 KIP524300:KIP524302 KSL524300:KSL524302 LCH524300:LCH524302 LMD524300:LMD524302 LVZ524300:LVZ524302 MFV524300:MFV524302 MPR524300:MPR524302 MZN524300:MZN524302 NJJ524300:NJJ524302 NTF524300:NTF524302 ODB524300:ODB524302 OMX524300:OMX524302 OWT524300:OWT524302 PGP524300:PGP524302 PQL524300:PQL524302 QAH524300:QAH524302 QKD524300:QKD524302 QTZ524300:QTZ524302 RDV524300:RDV524302 RNR524300:RNR524302 RXN524300:RXN524302 SHJ524300:SHJ524302 SRF524300:SRF524302 TBB524300:TBB524302 TKX524300:TKX524302 TUT524300:TUT524302 UEP524300:UEP524302 UOL524300:UOL524302 UYH524300:UYH524302 VID524300:VID524302 VRZ524300:VRZ524302 WBV524300:WBV524302 WLR524300:WLR524302 WVN524300:WVN524302 F589836:F589838 JB589836:JB589838 SX589836:SX589838 ACT589836:ACT589838 AMP589836:AMP589838 AWL589836:AWL589838 BGH589836:BGH589838 BQD589836:BQD589838 BZZ589836:BZZ589838 CJV589836:CJV589838 CTR589836:CTR589838 DDN589836:DDN589838 DNJ589836:DNJ589838 DXF589836:DXF589838 EHB589836:EHB589838 EQX589836:EQX589838 FAT589836:FAT589838 FKP589836:FKP589838 FUL589836:FUL589838 GEH589836:GEH589838 GOD589836:GOD589838 GXZ589836:GXZ589838 HHV589836:HHV589838 HRR589836:HRR589838 IBN589836:IBN589838 ILJ589836:ILJ589838 IVF589836:IVF589838 JFB589836:JFB589838 JOX589836:JOX589838 JYT589836:JYT589838 KIP589836:KIP589838 KSL589836:KSL589838 LCH589836:LCH589838 LMD589836:LMD589838 LVZ589836:LVZ589838 MFV589836:MFV589838 MPR589836:MPR589838 MZN589836:MZN589838 NJJ589836:NJJ589838 NTF589836:NTF589838 ODB589836:ODB589838 OMX589836:OMX589838 OWT589836:OWT589838 PGP589836:PGP589838 PQL589836:PQL589838 QAH589836:QAH589838 QKD589836:QKD589838 QTZ589836:QTZ589838 RDV589836:RDV589838 RNR589836:RNR589838 RXN589836:RXN589838 SHJ589836:SHJ589838 SRF589836:SRF589838 TBB589836:TBB589838 TKX589836:TKX589838 TUT589836:TUT589838 UEP589836:UEP589838 UOL589836:UOL589838 UYH589836:UYH589838 VID589836:VID589838 VRZ589836:VRZ589838 WBV589836:WBV589838 WLR589836:WLR589838 WVN589836:WVN589838 F655372:F655374 JB655372:JB655374 SX655372:SX655374 ACT655372:ACT655374 AMP655372:AMP655374 AWL655372:AWL655374 BGH655372:BGH655374 BQD655372:BQD655374 BZZ655372:BZZ655374 CJV655372:CJV655374 CTR655372:CTR655374 DDN655372:DDN655374 DNJ655372:DNJ655374 DXF655372:DXF655374 EHB655372:EHB655374 EQX655372:EQX655374 FAT655372:FAT655374 FKP655372:FKP655374 FUL655372:FUL655374 GEH655372:GEH655374 GOD655372:GOD655374 GXZ655372:GXZ655374 HHV655372:HHV655374 HRR655372:HRR655374 IBN655372:IBN655374 ILJ655372:ILJ655374 IVF655372:IVF655374 JFB655372:JFB655374 JOX655372:JOX655374 JYT655372:JYT655374 KIP655372:KIP655374 KSL655372:KSL655374 LCH655372:LCH655374 LMD655372:LMD655374 LVZ655372:LVZ655374 MFV655372:MFV655374 MPR655372:MPR655374 MZN655372:MZN655374 NJJ655372:NJJ655374 NTF655372:NTF655374 ODB655372:ODB655374 OMX655372:OMX655374 OWT655372:OWT655374 PGP655372:PGP655374 PQL655372:PQL655374 QAH655372:QAH655374 QKD655372:QKD655374 QTZ655372:QTZ655374 RDV655372:RDV655374 RNR655372:RNR655374 RXN655372:RXN655374 SHJ655372:SHJ655374 SRF655372:SRF655374 TBB655372:TBB655374 TKX655372:TKX655374 TUT655372:TUT655374 UEP655372:UEP655374 UOL655372:UOL655374 UYH655372:UYH655374 VID655372:VID655374 VRZ655372:VRZ655374 WBV655372:WBV655374 WLR655372:WLR655374 WVN655372:WVN655374 F720908:F720910 JB720908:JB720910 SX720908:SX720910 ACT720908:ACT720910 AMP720908:AMP720910 AWL720908:AWL720910 BGH720908:BGH720910 BQD720908:BQD720910 BZZ720908:BZZ720910 CJV720908:CJV720910 CTR720908:CTR720910 DDN720908:DDN720910 DNJ720908:DNJ720910 DXF720908:DXF720910 EHB720908:EHB720910 EQX720908:EQX720910 FAT720908:FAT720910 FKP720908:FKP720910 FUL720908:FUL720910 GEH720908:GEH720910 GOD720908:GOD720910 GXZ720908:GXZ720910 HHV720908:HHV720910 HRR720908:HRR720910 IBN720908:IBN720910 ILJ720908:ILJ720910 IVF720908:IVF720910 JFB720908:JFB720910 JOX720908:JOX720910 JYT720908:JYT720910 KIP720908:KIP720910 KSL720908:KSL720910 LCH720908:LCH720910 LMD720908:LMD720910 LVZ720908:LVZ720910 MFV720908:MFV720910 MPR720908:MPR720910 MZN720908:MZN720910 NJJ720908:NJJ720910 NTF720908:NTF720910 ODB720908:ODB720910 OMX720908:OMX720910 OWT720908:OWT720910 PGP720908:PGP720910 PQL720908:PQL720910 QAH720908:QAH720910 QKD720908:QKD720910 QTZ720908:QTZ720910 RDV720908:RDV720910 RNR720908:RNR720910 RXN720908:RXN720910 SHJ720908:SHJ720910 SRF720908:SRF720910 TBB720908:TBB720910 TKX720908:TKX720910 TUT720908:TUT720910 UEP720908:UEP720910 UOL720908:UOL720910 UYH720908:UYH720910 VID720908:VID720910 VRZ720908:VRZ720910 WBV720908:WBV720910 WLR720908:WLR720910 WVN720908:WVN720910 F786444:F786446 JB786444:JB786446 SX786444:SX786446 ACT786444:ACT786446 AMP786444:AMP786446 AWL786444:AWL786446 BGH786444:BGH786446 BQD786444:BQD786446 BZZ786444:BZZ786446 CJV786444:CJV786446 CTR786444:CTR786446 DDN786444:DDN786446 DNJ786444:DNJ786446 DXF786444:DXF786446 EHB786444:EHB786446 EQX786444:EQX786446 FAT786444:FAT786446 FKP786444:FKP786446 FUL786444:FUL786446 GEH786444:GEH786446 GOD786444:GOD786446 GXZ786444:GXZ786446 HHV786444:HHV786446 HRR786444:HRR786446 IBN786444:IBN786446 ILJ786444:ILJ786446 IVF786444:IVF786446 JFB786444:JFB786446 JOX786444:JOX786446 JYT786444:JYT786446 KIP786444:KIP786446 KSL786444:KSL786446 LCH786444:LCH786446 LMD786444:LMD786446 LVZ786444:LVZ786446 MFV786444:MFV786446 MPR786444:MPR786446 MZN786444:MZN786446 NJJ786444:NJJ786446 NTF786444:NTF786446 ODB786444:ODB786446 OMX786444:OMX786446 OWT786444:OWT786446 PGP786444:PGP786446 PQL786444:PQL786446 QAH786444:QAH786446 QKD786444:QKD786446 QTZ786444:QTZ786446 RDV786444:RDV786446 RNR786444:RNR786446 RXN786444:RXN786446 SHJ786444:SHJ786446 SRF786444:SRF786446 TBB786444:TBB786446 TKX786444:TKX786446 TUT786444:TUT786446 UEP786444:UEP786446 UOL786444:UOL786446 UYH786444:UYH786446 VID786444:VID786446 VRZ786444:VRZ786446 WBV786444:WBV786446 WLR786444:WLR786446 WVN786444:WVN786446 F851980:F851982 JB851980:JB851982 SX851980:SX851982 ACT851980:ACT851982 AMP851980:AMP851982 AWL851980:AWL851982 BGH851980:BGH851982 BQD851980:BQD851982 BZZ851980:BZZ851982 CJV851980:CJV851982 CTR851980:CTR851982 DDN851980:DDN851982 DNJ851980:DNJ851982 DXF851980:DXF851982 EHB851980:EHB851982 EQX851980:EQX851982 FAT851980:FAT851982 FKP851980:FKP851982 FUL851980:FUL851982 GEH851980:GEH851982 GOD851980:GOD851982 GXZ851980:GXZ851982 HHV851980:HHV851982 HRR851980:HRR851982 IBN851980:IBN851982 ILJ851980:ILJ851982 IVF851980:IVF851982 JFB851980:JFB851982 JOX851980:JOX851982 JYT851980:JYT851982 KIP851980:KIP851982 KSL851980:KSL851982 LCH851980:LCH851982 LMD851980:LMD851982 LVZ851980:LVZ851982 MFV851980:MFV851982 MPR851980:MPR851982 MZN851980:MZN851982 NJJ851980:NJJ851982 NTF851980:NTF851982 ODB851980:ODB851982 OMX851980:OMX851982 OWT851980:OWT851982 PGP851980:PGP851982 PQL851980:PQL851982 QAH851980:QAH851982 QKD851980:QKD851982 QTZ851980:QTZ851982 RDV851980:RDV851982 RNR851980:RNR851982 RXN851980:RXN851982 SHJ851980:SHJ851982 SRF851980:SRF851982 TBB851980:TBB851982 TKX851980:TKX851982 TUT851980:TUT851982 UEP851980:UEP851982 UOL851980:UOL851982 UYH851980:UYH851982 VID851980:VID851982 VRZ851980:VRZ851982 WBV851980:WBV851982 WLR851980:WLR851982 WVN851980:WVN851982 F917516:F917518 JB917516:JB917518 SX917516:SX917518 ACT917516:ACT917518 AMP917516:AMP917518 AWL917516:AWL917518 BGH917516:BGH917518 BQD917516:BQD917518 BZZ917516:BZZ917518 CJV917516:CJV917518 CTR917516:CTR917518 DDN917516:DDN917518 DNJ917516:DNJ917518 DXF917516:DXF917518 EHB917516:EHB917518 EQX917516:EQX917518 FAT917516:FAT917518 FKP917516:FKP917518 FUL917516:FUL917518 GEH917516:GEH917518 GOD917516:GOD917518 GXZ917516:GXZ917518 HHV917516:HHV917518 HRR917516:HRR917518 IBN917516:IBN917518 ILJ917516:ILJ917518 IVF917516:IVF917518 JFB917516:JFB917518 JOX917516:JOX917518 JYT917516:JYT917518 KIP917516:KIP917518 KSL917516:KSL917518 LCH917516:LCH917518 LMD917516:LMD917518 LVZ917516:LVZ917518 MFV917516:MFV917518 MPR917516:MPR917518 MZN917516:MZN917518 NJJ917516:NJJ917518 NTF917516:NTF917518 ODB917516:ODB917518 OMX917516:OMX917518 OWT917516:OWT917518 PGP917516:PGP917518 PQL917516:PQL917518 QAH917516:QAH917518 QKD917516:QKD917518 QTZ917516:QTZ917518 RDV917516:RDV917518 RNR917516:RNR917518 RXN917516:RXN917518 SHJ917516:SHJ917518 SRF917516:SRF917518 TBB917516:TBB917518 TKX917516:TKX917518 TUT917516:TUT917518 UEP917516:UEP917518 UOL917516:UOL917518 UYH917516:UYH917518 VID917516:VID917518 VRZ917516:VRZ917518 WBV917516:WBV917518 WLR917516:WLR917518 WVN917516:WVN917518 F983052:F983054 JB983052:JB983054 SX983052:SX983054 ACT983052:ACT983054 AMP983052:AMP983054 AWL983052:AWL983054 BGH983052:BGH983054 BQD983052:BQD983054 BZZ983052:BZZ983054 CJV983052:CJV983054 CTR983052:CTR983054 DDN983052:DDN983054 DNJ983052:DNJ983054 DXF983052:DXF983054 EHB983052:EHB983054 EQX983052:EQX983054 FAT983052:FAT983054 FKP983052:FKP983054 FUL983052:FUL983054 GEH983052:GEH983054 GOD983052:GOD983054 GXZ983052:GXZ983054 HHV983052:HHV983054 HRR983052:HRR983054 IBN983052:IBN983054 ILJ983052:ILJ983054 IVF983052:IVF983054 JFB983052:JFB983054 JOX983052:JOX983054 JYT983052:JYT983054 KIP983052:KIP983054 KSL983052:KSL983054 LCH983052:LCH983054 LMD983052:LMD983054 LVZ983052:LVZ983054 MFV983052:MFV983054 MPR983052:MPR983054 MZN983052:MZN983054 NJJ983052:NJJ983054 NTF983052:NTF983054 ODB983052:ODB983054 OMX983052:OMX983054 OWT983052:OWT983054 PGP983052:PGP983054 PQL983052:PQL983054 QAH983052:QAH983054 QKD983052:QKD983054 QTZ983052:QTZ983054 RDV983052:RDV983054 RNR983052:RNR983054 RXN983052:RXN983054 SHJ983052:SHJ983054 SRF983052:SRF983054 TBB983052:TBB983054 TKX983052:TKX983054 TUT983052:TUT983054 UEP983052:UEP983054 UOL983052:UOL983054 UYH983052:UYH983054 VID983052:VID983054 VRZ983052:VRZ983054 WBV983052:WBV983054 WLR983052:WLR983054 WVN983052:WVN983054 M4:M5">
      <formula1>"（□, （■"</formula1>
    </dataValidation>
  </dataValidations>
  <printOptions horizontalCentered="1"/>
  <pageMargins left="0.59055118110236227" right="0.59055118110236227" top="0.78740157480314965" bottom="0.39370078740157483" header="0.15748031496062992" footer="0.15748031496062992"/>
  <pageSetup paperSize="9" scale="94" fitToHeight="0" orientation="portrait" r:id="rId1"/>
  <headerFooter alignWithMargins="0">
    <oddHeader>&amp;R（様式１）</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 ■"</xm:f>
          </x14:formula1>
          <xm:sqref>N31 JJ31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N65567 JJ65567 TF65567 ADB65567 AMX65567 AWT65567 BGP65567 BQL65567 CAH65567 CKD65567 CTZ65567 DDV65567 DNR65567 DXN65567 EHJ65567 ERF65567 FBB65567 FKX65567 FUT65567 GEP65567 GOL65567 GYH65567 HID65567 HRZ65567 IBV65567 ILR65567 IVN65567 JFJ65567 JPF65567 JZB65567 KIX65567 KST65567 LCP65567 LML65567 LWH65567 MGD65567 MPZ65567 MZV65567 NJR65567 NTN65567 ODJ65567 ONF65567 OXB65567 PGX65567 PQT65567 QAP65567 QKL65567 QUH65567 RED65567 RNZ65567 RXV65567 SHR65567 SRN65567 TBJ65567 TLF65567 TVB65567 UEX65567 UOT65567 UYP65567 VIL65567 VSH65567 WCD65567 WLZ65567 WVV65567 N131103 JJ131103 TF131103 ADB131103 AMX131103 AWT131103 BGP131103 BQL131103 CAH131103 CKD131103 CTZ131103 DDV131103 DNR131103 DXN131103 EHJ131103 ERF131103 FBB131103 FKX131103 FUT131103 GEP131103 GOL131103 GYH131103 HID131103 HRZ131103 IBV131103 ILR131103 IVN131103 JFJ131103 JPF131103 JZB131103 KIX131103 KST131103 LCP131103 LML131103 LWH131103 MGD131103 MPZ131103 MZV131103 NJR131103 NTN131103 ODJ131103 ONF131103 OXB131103 PGX131103 PQT131103 QAP131103 QKL131103 QUH131103 RED131103 RNZ131103 RXV131103 SHR131103 SRN131103 TBJ131103 TLF131103 TVB131103 UEX131103 UOT131103 UYP131103 VIL131103 VSH131103 WCD131103 WLZ131103 WVV131103 N196639 JJ196639 TF196639 ADB196639 AMX196639 AWT196639 BGP196639 BQL196639 CAH196639 CKD196639 CTZ196639 DDV196639 DNR196639 DXN196639 EHJ196639 ERF196639 FBB196639 FKX196639 FUT196639 GEP196639 GOL196639 GYH196639 HID196639 HRZ196639 IBV196639 ILR196639 IVN196639 JFJ196639 JPF196639 JZB196639 KIX196639 KST196639 LCP196639 LML196639 LWH196639 MGD196639 MPZ196639 MZV196639 NJR196639 NTN196639 ODJ196639 ONF196639 OXB196639 PGX196639 PQT196639 QAP196639 QKL196639 QUH196639 RED196639 RNZ196639 RXV196639 SHR196639 SRN196639 TBJ196639 TLF196639 TVB196639 UEX196639 UOT196639 UYP196639 VIL196639 VSH196639 WCD196639 WLZ196639 WVV196639 N262175 JJ262175 TF262175 ADB262175 AMX262175 AWT262175 BGP262175 BQL262175 CAH262175 CKD262175 CTZ262175 DDV262175 DNR262175 DXN262175 EHJ262175 ERF262175 FBB262175 FKX262175 FUT262175 GEP262175 GOL262175 GYH262175 HID262175 HRZ262175 IBV262175 ILR262175 IVN262175 JFJ262175 JPF262175 JZB262175 KIX262175 KST262175 LCP262175 LML262175 LWH262175 MGD262175 MPZ262175 MZV262175 NJR262175 NTN262175 ODJ262175 ONF262175 OXB262175 PGX262175 PQT262175 QAP262175 QKL262175 QUH262175 RED262175 RNZ262175 RXV262175 SHR262175 SRN262175 TBJ262175 TLF262175 TVB262175 UEX262175 UOT262175 UYP262175 VIL262175 VSH262175 WCD262175 WLZ262175 WVV262175 N327711 JJ327711 TF327711 ADB327711 AMX327711 AWT327711 BGP327711 BQL327711 CAH327711 CKD327711 CTZ327711 DDV327711 DNR327711 DXN327711 EHJ327711 ERF327711 FBB327711 FKX327711 FUT327711 GEP327711 GOL327711 GYH327711 HID327711 HRZ327711 IBV327711 ILR327711 IVN327711 JFJ327711 JPF327711 JZB327711 KIX327711 KST327711 LCP327711 LML327711 LWH327711 MGD327711 MPZ327711 MZV327711 NJR327711 NTN327711 ODJ327711 ONF327711 OXB327711 PGX327711 PQT327711 QAP327711 QKL327711 QUH327711 RED327711 RNZ327711 RXV327711 SHR327711 SRN327711 TBJ327711 TLF327711 TVB327711 UEX327711 UOT327711 UYP327711 VIL327711 VSH327711 WCD327711 WLZ327711 WVV327711 N393247 JJ393247 TF393247 ADB393247 AMX393247 AWT393247 BGP393247 BQL393247 CAH393247 CKD393247 CTZ393247 DDV393247 DNR393247 DXN393247 EHJ393247 ERF393247 FBB393247 FKX393247 FUT393247 GEP393247 GOL393247 GYH393247 HID393247 HRZ393247 IBV393247 ILR393247 IVN393247 JFJ393247 JPF393247 JZB393247 KIX393247 KST393247 LCP393247 LML393247 LWH393247 MGD393247 MPZ393247 MZV393247 NJR393247 NTN393247 ODJ393247 ONF393247 OXB393247 PGX393247 PQT393247 QAP393247 QKL393247 QUH393247 RED393247 RNZ393247 RXV393247 SHR393247 SRN393247 TBJ393247 TLF393247 TVB393247 UEX393247 UOT393247 UYP393247 VIL393247 VSH393247 WCD393247 WLZ393247 WVV393247 N458783 JJ458783 TF458783 ADB458783 AMX458783 AWT458783 BGP458783 BQL458783 CAH458783 CKD458783 CTZ458783 DDV458783 DNR458783 DXN458783 EHJ458783 ERF458783 FBB458783 FKX458783 FUT458783 GEP458783 GOL458783 GYH458783 HID458783 HRZ458783 IBV458783 ILR458783 IVN458783 JFJ458783 JPF458783 JZB458783 KIX458783 KST458783 LCP458783 LML458783 LWH458783 MGD458783 MPZ458783 MZV458783 NJR458783 NTN458783 ODJ458783 ONF458783 OXB458783 PGX458783 PQT458783 QAP458783 QKL458783 QUH458783 RED458783 RNZ458783 RXV458783 SHR458783 SRN458783 TBJ458783 TLF458783 TVB458783 UEX458783 UOT458783 UYP458783 VIL458783 VSH458783 WCD458783 WLZ458783 WVV458783 N524319 JJ524319 TF524319 ADB524319 AMX524319 AWT524319 BGP524319 BQL524319 CAH524319 CKD524319 CTZ524319 DDV524319 DNR524319 DXN524319 EHJ524319 ERF524319 FBB524319 FKX524319 FUT524319 GEP524319 GOL524319 GYH524319 HID524319 HRZ524319 IBV524319 ILR524319 IVN524319 JFJ524319 JPF524319 JZB524319 KIX524319 KST524319 LCP524319 LML524319 LWH524319 MGD524319 MPZ524319 MZV524319 NJR524319 NTN524319 ODJ524319 ONF524319 OXB524319 PGX524319 PQT524319 QAP524319 QKL524319 QUH524319 RED524319 RNZ524319 RXV524319 SHR524319 SRN524319 TBJ524319 TLF524319 TVB524319 UEX524319 UOT524319 UYP524319 VIL524319 VSH524319 WCD524319 WLZ524319 WVV524319 N589855 JJ589855 TF589855 ADB589855 AMX589855 AWT589855 BGP589855 BQL589855 CAH589855 CKD589855 CTZ589855 DDV589855 DNR589855 DXN589855 EHJ589855 ERF589855 FBB589855 FKX589855 FUT589855 GEP589855 GOL589855 GYH589855 HID589855 HRZ589855 IBV589855 ILR589855 IVN589855 JFJ589855 JPF589855 JZB589855 KIX589855 KST589855 LCP589855 LML589855 LWH589855 MGD589855 MPZ589855 MZV589855 NJR589855 NTN589855 ODJ589855 ONF589855 OXB589855 PGX589855 PQT589855 QAP589855 QKL589855 QUH589855 RED589855 RNZ589855 RXV589855 SHR589855 SRN589855 TBJ589855 TLF589855 TVB589855 UEX589855 UOT589855 UYP589855 VIL589855 VSH589855 WCD589855 WLZ589855 WVV589855 N655391 JJ655391 TF655391 ADB655391 AMX655391 AWT655391 BGP655391 BQL655391 CAH655391 CKD655391 CTZ655391 DDV655391 DNR655391 DXN655391 EHJ655391 ERF655391 FBB655391 FKX655391 FUT655391 GEP655391 GOL655391 GYH655391 HID655391 HRZ655391 IBV655391 ILR655391 IVN655391 JFJ655391 JPF655391 JZB655391 KIX655391 KST655391 LCP655391 LML655391 LWH655391 MGD655391 MPZ655391 MZV655391 NJR655391 NTN655391 ODJ655391 ONF655391 OXB655391 PGX655391 PQT655391 QAP655391 QKL655391 QUH655391 RED655391 RNZ655391 RXV655391 SHR655391 SRN655391 TBJ655391 TLF655391 TVB655391 UEX655391 UOT655391 UYP655391 VIL655391 VSH655391 WCD655391 WLZ655391 WVV655391 N720927 JJ720927 TF720927 ADB720927 AMX720927 AWT720927 BGP720927 BQL720927 CAH720927 CKD720927 CTZ720927 DDV720927 DNR720927 DXN720927 EHJ720927 ERF720927 FBB720927 FKX720927 FUT720927 GEP720927 GOL720927 GYH720927 HID720927 HRZ720927 IBV720927 ILR720927 IVN720927 JFJ720927 JPF720927 JZB720927 KIX720927 KST720927 LCP720927 LML720927 LWH720927 MGD720927 MPZ720927 MZV720927 NJR720927 NTN720927 ODJ720927 ONF720927 OXB720927 PGX720927 PQT720927 QAP720927 QKL720927 QUH720927 RED720927 RNZ720927 RXV720927 SHR720927 SRN720927 TBJ720927 TLF720927 TVB720927 UEX720927 UOT720927 UYP720927 VIL720927 VSH720927 WCD720927 WLZ720927 WVV720927 N786463 JJ786463 TF786463 ADB786463 AMX786463 AWT786463 BGP786463 BQL786463 CAH786463 CKD786463 CTZ786463 DDV786463 DNR786463 DXN786463 EHJ786463 ERF786463 FBB786463 FKX786463 FUT786463 GEP786463 GOL786463 GYH786463 HID786463 HRZ786463 IBV786463 ILR786463 IVN786463 JFJ786463 JPF786463 JZB786463 KIX786463 KST786463 LCP786463 LML786463 LWH786463 MGD786463 MPZ786463 MZV786463 NJR786463 NTN786463 ODJ786463 ONF786463 OXB786463 PGX786463 PQT786463 QAP786463 QKL786463 QUH786463 RED786463 RNZ786463 RXV786463 SHR786463 SRN786463 TBJ786463 TLF786463 TVB786463 UEX786463 UOT786463 UYP786463 VIL786463 VSH786463 WCD786463 WLZ786463 WVV786463 N851999 JJ851999 TF851999 ADB851999 AMX851999 AWT851999 BGP851999 BQL851999 CAH851999 CKD851999 CTZ851999 DDV851999 DNR851999 DXN851999 EHJ851999 ERF851999 FBB851999 FKX851999 FUT851999 GEP851999 GOL851999 GYH851999 HID851999 HRZ851999 IBV851999 ILR851999 IVN851999 JFJ851999 JPF851999 JZB851999 KIX851999 KST851999 LCP851999 LML851999 LWH851999 MGD851999 MPZ851999 MZV851999 NJR851999 NTN851999 ODJ851999 ONF851999 OXB851999 PGX851999 PQT851999 QAP851999 QKL851999 QUH851999 RED851999 RNZ851999 RXV851999 SHR851999 SRN851999 TBJ851999 TLF851999 TVB851999 UEX851999 UOT851999 UYP851999 VIL851999 VSH851999 WCD851999 WLZ851999 WVV851999 N917535 JJ917535 TF917535 ADB917535 AMX917535 AWT917535 BGP917535 BQL917535 CAH917535 CKD917535 CTZ917535 DDV917535 DNR917535 DXN917535 EHJ917535 ERF917535 FBB917535 FKX917535 FUT917535 GEP917535 GOL917535 GYH917535 HID917535 HRZ917535 IBV917535 ILR917535 IVN917535 JFJ917535 JPF917535 JZB917535 KIX917535 KST917535 LCP917535 LML917535 LWH917535 MGD917535 MPZ917535 MZV917535 NJR917535 NTN917535 ODJ917535 ONF917535 OXB917535 PGX917535 PQT917535 QAP917535 QKL917535 QUH917535 RED917535 RNZ917535 RXV917535 SHR917535 SRN917535 TBJ917535 TLF917535 TVB917535 UEX917535 UOT917535 UYP917535 VIL917535 VSH917535 WCD917535 WLZ917535 WVV917535 N983071 JJ983071 TF983071 ADB983071 AMX983071 AWT983071 BGP983071 BQL983071 CAH983071 CKD983071 CTZ983071 DDV983071 DNR983071 DXN983071 EHJ983071 ERF983071 FBB983071 FKX983071 FUT983071 GEP983071 GOL983071 GYH983071 HID983071 HRZ983071 IBV983071 ILR983071 IVN983071 JFJ983071 JPF983071 JZB983071 KIX983071 KST983071 LCP983071 LML983071 LWH983071 MGD983071 MPZ983071 MZV983071 NJR983071 NTN983071 ODJ983071 ONF983071 OXB983071 PGX983071 PQT983071 QAP983071 QKL983071 QUH983071 RED983071 RNZ983071 RXV983071 SHR983071 SRN983071 TBJ983071 TLF983071 TVB983071 UEX983071 UOT983071 UYP983071 VIL983071 VSH983071 WCD983071 WLZ983071 WVV983071 J31 JF31 TB31 ACX31 AMT31 AWP31 BGL31 BQH31 CAD31 CJZ31 CTV31 DDR31 DNN31 DXJ31 EHF31 ERB31 FAX31 FKT31 FUP31 GEL31 GOH31 GYD31 HHZ31 HRV31 IBR31 ILN31 IVJ31 JFF31 JPB31 JYX31 KIT31 KSP31 LCL31 LMH31 LWD31 MFZ31 MPV31 MZR31 NJN31 NTJ31 ODF31 ONB31 OWX31 PGT31 PQP31 QAL31 QKH31 QUD31 RDZ31 RNV31 RXR31 SHN31 SRJ31 TBF31 TLB31 TUX31 UET31 UOP31 UYL31 VIH31 VSD31 WBZ31 WLV31 WVR31 J65567 JF65567 TB65567 ACX65567 AMT65567 AWP65567 BGL65567 BQH65567 CAD65567 CJZ65567 CTV65567 DDR65567 DNN65567 DXJ65567 EHF65567 ERB65567 FAX65567 FKT65567 FUP65567 GEL65567 GOH65567 GYD65567 HHZ65567 HRV65567 IBR65567 ILN65567 IVJ65567 JFF65567 JPB65567 JYX65567 KIT65567 KSP65567 LCL65567 LMH65567 LWD65567 MFZ65567 MPV65567 MZR65567 NJN65567 NTJ65567 ODF65567 ONB65567 OWX65567 PGT65567 PQP65567 QAL65567 QKH65567 QUD65567 RDZ65567 RNV65567 RXR65567 SHN65567 SRJ65567 TBF65567 TLB65567 TUX65567 UET65567 UOP65567 UYL65567 VIH65567 VSD65567 WBZ65567 WLV65567 WVR65567 J131103 JF131103 TB131103 ACX131103 AMT131103 AWP131103 BGL131103 BQH131103 CAD131103 CJZ131103 CTV131103 DDR131103 DNN131103 DXJ131103 EHF131103 ERB131103 FAX131103 FKT131103 FUP131103 GEL131103 GOH131103 GYD131103 HHZ131103 HRV131103 IBR131103 ILN131103 IVJ131103 JFF131103 JPB131103 JYX131103 KIT131103 KSP131103 LCL131103 LMH131103 LWD131103 MFZ131103 MPV131103 MZR131103 NJN131103 NTJ131103 ODF131103 ONB131103 OWX131103 PGT131103 PQP131103 QAL131103 QKH131103 QUD131103 RDZ131103 RNV131103 RXR131103 SHN131103 SRJ131103 TBF131103 TLB131103 TUX131103 UET131103 UOP131103 UYL131103 VIH131103 VSD131103 WBZ131103 WLV131103 WVR131103 J196639 JF196639 TB196639 ACX196639 AMT196639 AWP196639 BGL196639 BQH196639 CAD196639 CJZ196639 CTV196639 DDR196639 DNN196639 DXJ196639 EHF196639 ERB196639 FAX196639 FKT196639 FUP196639 GEL196639 GOH196639 GYD196639 HHZ196639 HRV196639 IBR196639 ILN196639 IVJ196639 JFF196639 JPB196639 JYX196639 KIT196639 KSP196639 LCL196639 LMH196639 LWD196639 MFZ196639 MPV196639 MZR196639 NJN196639 NTJ196639 ODF196639 ONB196639 OWX196639 PGT196639 PQP196639 QAL196639 QKH196639 QUD196639 RDZ196639 RNV196639 RXR196639 SHN196639 SRJ196639 TBF196639 TLB196639 TUX196639 UET196639 UOP196639 UYL196639 VIH196639 VSD196639 WBZ196639 WLV196639 WVR196639 J262175 JF262175 TB262175 ACX262175 AMT262175 AWP262175 BGL262175 BQH262175 CAD262175 CJZ262175 CTV262175 DDR262175 DNN262175 DXJ262175 EHF262175 ERB262175 FAX262175 FKT262175 FUP262175 GEL262175 GOH262175 GYD262175 HHZ262175 HRV262175 IBR262175 ILN262175 IVJ262175 JFF262175 JPB262175 JYX262175 KIT262175 KSP262175 LCL262175 LMH262175 LWD262175 MFZ262175 MPV262175 MZR262175 NJN262175 NTJ262175 ODF262175 ONB262175 OWX262175 PGT262175 PQP262175 QAL262175 QKH262175 QUD262175 RDZ262175 RNV262175 RXR262175 SHN262175 SRJ262175 TBF262175 TLB262175 TUX262175 UET262175 UOP262175 UYL262175 VIH262175 VSD262175 WBZ262175 WLV262175 WVR262175 J327711 JF327711 TB327711 ACX327711 AMT327711 AWP327711 BGL327711 BQH327711 CAD327711 CJZ327711 CTV327711 DDR327711 DNN327711 DXJ327711 EHF327711 ERB327711 FAX327711 FKT327711 FUP327711 GEL327711 GOH327711 GYD327711 HHZ327711 HRV327711 IBR327711 ILN327711 IVJ327711 JFF327711 JPB327711 JYX327711 KIT327711 KSP327711 LCL327711 LMH327711 LWD327711 MFZ327711 MPV327711 MZR327711 NJN327711 NTJ327711 ODF327711 ONB327711 OWX327711 PGT327711 PQP327711 QAL327711 QKH327711 QUD327711 RDZ327711 RNV327711 RXR327711 SHN327711 SRJ327711 TBF327711 TLB327711 TUX327711 UET327711 UOP327711 UYL327711 VIH327711 VSD327711 WBZ327711 WLV327711 WVR327711 J393247 JF393247 TB393247 ACX393247 AMT393247 AWP393247 BGL393247 BQH393247 CAD393247 CJZ393247 CTV393247 DDR393247 DNN393247 DXJ393247 EHF393247 ERB393247 FAX393247 FKT393247 FUP393247 GEL393247 GOH393247 GYD393247 HHZ393247 HRV393247 IBR393247 ILN393247 IVJ393247 JFF393247 JPB393247 JYX393247 KIT393247 KSP393247 LCL393247 LMH393247 LWD393247 MFZ393247 MPV393247 MZR393247 NJN393247 NTJ393247 ODF393247 ONB393247 OWX393247 PGT393247 PQP393247 QAL393247 QKH393247 QUD393247 RDZ393247 RNV393247 RXR393247 SHN393247 SRJ393247 TBF393247 TLB393247 TUX393247 UET393247 UOP393247 UYL393247 VIH393247 VSD393247 WBZ393247 WLV393247 WVR393247 J458783 JF458783 TB458783 ACX458783 AMT458783 AWP458783 BGL458783 BQH458783 CAD458783 CJZ458783 CTV458783 DDR458783 DNN458783 DXJ458783 EHF458783 ERB458783 FAX458783 FKT458783 FUP458783 GEL458783 GOH458783 GYD458783 HHZ458783 HRV458783 IBR458783 ILN458783 IVJ458783 JFF458783 JPB458783 JYX458783 KIT458783 KSP458783 LCL458783 LMH458783 LWD458783 MFZ458783 MPV458783 MZR458783 NJN458783 NTJ458783 ODF458783 ONB458783 OWX458783 PGT458783 PQP458783 QAL458783 QKH458783 QUD458783 RDZ458783 RNV458783 RXR458783 SHN458783 SRJ458783 TBF458783 TLB458783 TUX458783 UET458783 UOP458783 UYL458783 VIH458783 VSD458783 WBZ458783 WLV458783 WVR458783 J524319 JF524319 TB524319 ACX524319 AMT524319 AWP524319 BGL524319 BQH524319 CAD524319 CJZ524319 CTV524319 DDR524319 DNN524319 DXJ524319 EHF524319 ERB524319 FAX524319 FKT524319 FUP524319 GEL524319 GOH524319 GYD524319 HHZ524319 HRV524319 IBR524319 ILN524319 IVJ524319 JFF524319 JPB524319 JYX524319 KIT524319 KSP524319 LCL524319 LMH524319 LWD524319 MFZ524319 MPV524319 MZR524319 NJN524319 NTJ524319 ODF524319 ONB524319 OWX524319 PGT524319 PQP524319 QAL524319 QKH524319 QUD524319 RDZ524319 RNV524319 RXR524319 SHN524319 SRJ524319 TBF524319 TLB524319 TUX524319 UET524319 UOP524319 UYL524319 VIH524319 VSD524319 WBZ524319 WLV524319 WVR524319 J589855 JF589855 TB589855 ACX589855 AMT589855 AWP589855 BGL589855 BQH589855 CAD589855 CJZ589855 CTV589855 DDR589855 DNN589855 DXJ589855 EHF589855 ERB589855 FAX589855 FKT589855 FUP589855 GEL589855 GOH589855 GYD589855 HHZ589855 HRV589855 IBR589855 ILN589855 IVJ589855 JFF589855 JPB589855 JYX589855 KIT589855 KSP589855 LCL589855 LMH589855 LWD589855 MFZ589855 MPV589855 MZR589855 NJN589855 NTJ589855 ODF589855 ONB589855 OWX589855 PGT589855 PQP589855 QAL589855 QKH589855 QUD589855 RDZ589855 RNV589855 RXR589855 SHN589855 SRJ589855 TBF589855 TLB589855 TUX589855 UET589855 UOP589855 UYL589855 VIH589855 VSD589855 WBZ589855 WLV589855 WVR589855 J655391 JF655391 TB655391 ACX655391 AMT655391 AWP655391 BGL655391 BQH655391 CAD655391 CJZ655391 CTV655391 DDR655391 DNN655391 DXJ655391 EHF655391 ERB655391 FAX655391 FKT655391 FUP655391 GEL655391 GOH655391 GYD655391 HHZ655391 HRV655391 IBR655391 ILN655391 IVJ655391 JFF655391 JPB655391 JYX655391 KIT655391 KSP655391 LCL655391 LMH655391 LWD655391 MFZ655391 MPV655391 MZR655391 NJN655391 NTJ655391 ODF655391 ONB655391 OWX655391 PGT655391 PQP655391 QAL655391 QKH655391 QUD655391 RDZ655391 RNV655391 RXR655391 SHN655391 SRJ655391 TBF655391 TLB655391 TUX655391 UET655391 UOP655391 UYL655391 VIH655391 VSD655391 WBZ655391 WLV655391 WVR655391 J720927 JF720927 TB720927 ACX720927 AMT720927 AWP720927 BGL720927 BQH720927 CAD720927 CJZ720927 CTV720927 DDR720927 DNN720927 DXJ720927 EHF720927 ERB720927 FAX720927 FKT720927 FUP720927 GEL720927 GOH720927 GYD720927 HHZ720927 HRV720927 IBR720927 ILN720927 IVJ720927 JFF720927 JPB720927 JYX720927 KIT720927 KSP720927 LCL720927 LMH720927 LWD720927 MFZ720927 MPV720927 MZR720927 NJN720927 NTJ720927 ODF720927 ONB720927 OWX720927 PGT720927 PQP720927 QAL720927 QKH720927 QUD720927 RDZ720927 RNV720927 RXR720927 SHN720927 SRJ720927 TBF720927 TLB720927 TUX720927 UET720927 UOP720927 UYL720927 VIH720927 VSD720927 WBZ720927 WLV720927 WVR720927 J786463 JF786463 TB786463 ACX786463 AMT786463 AWP786463 BGL786463 BQH786463 CAD786463 CJZ786463 CTV786463 DDR786463 DNN786463 DXJ786463 EHF786463 ERB786463 FAX786463 FKT786463 FUP786463 GEL786463 GOH786463 GYD786463 HHZ786463 HRV786463 IBR786463 ILN786463 IVJ786463 JFF786463 JPB786463 JYX786463 KIT786463 KSP786463 LCL786463 LMH786463 LWD786463 MFZ786463 MPV786463 MZR786463 NJN786463 NTJ786463 ODF786463 ONB786463 OWX786463 PGT786463 PQP786463 QAL786463 QKH786463 QUD786463 RDZ786463 RNV786463 RXR786463 SHN786463 SRJ786463 TBF786463 TLB786463 TUX786463 UET786463 UOP786463 UYL786463 VIH786463 VSD786463 WBZ786463 WLV786463 WVR786463 J851999 JF851999 TB851999 ACX851999 AMT851999 AWP851999 BGL851999 BQH851999 CAD851999 CJZ851999 CTV851999 DDR851999 DNN851999 DXJ851999 EHF851999 ERB851999 FAX851999 FKT851999 FUP851999 GEL851999 GOH851999 GYD851999 HHZ851999 HRV851999 IBR851999 ILN851999 IVJ851999 JFF851999 JPB851999 JYX851999 KIT851999 KSP851999 LCL851999 LMH851999 LWD851999 MFZ851999 MPV851999 MZR851999 NJN851999 NTJ851999 ODF851999 ONB851999 OWX851999 PGT851999 PQP851999 QAL851999 QKH851999 QUD851999 RDZ851999 RNV851999 RXR851999 SHN851999 SRJ851999 TBF851999 TLB851999 TUX851999 UET851999 UOP851999 UYL851999 VIH851999 VSD851999 WBZ851999 WLV851999 WVR851999 J917535 JF917535 TB917535 ACX917535 AMT917535 AWP917535 BGL917535 BQH917535 CAD917535 CJZ917535 CTV917535 DDR917535 DNN917535 DXJ917535 EHF917535 ERB917535 FAX917535 FKT917535 FUP917535 GEL917535 GOH917535 GYD917535 HHZ917535 HRV917535 IBR917535 ILN917535 IVJ917535 JFF917535 JPB917535 JYX917535 KIT917535 KSP917535 LCL917535 LMH917535 LWD917535 MFZ917535 MPV917535 MZR917535 NJN917535 NTJ917535 ODF917535 ONB917535 OWX917535 PGT917535 PQP917535 QAL917535 QKH917535 QUD917535 RDZ917535 RNV917535 RXR917535 SHN917535 SRJ917535 TBF917535 TLB917535 TUX917535 UET917535 UOP917535 UYL917535 VIH917535 VSD917535 WBZ917535 WLV917535 WVR917535 J983071 JF983071 TB983071 ACX983071 AMT983071 AWP983071 BGL983071 BQH983071 CAD983071 CJZ983071 CTV983071 DDR983071 DNN983071 DXJ983071 EHF983071 ERB983071 FAX983071 FKT983071 FUP983071 GEL983071 GOH983071 GYD983071 HHZ983071 HRV983071 IBR983071 ILN983071 IVJ983071 JFF983071 JPB983071 JYX983071 KIT983071 KSP983071 LCL983071 LMH983071 LWD983071 MFZ983071 MPV983071 MZR983071 NJN983071 NTJ983071 ODF983071 ONB983071 OWX983071 PGT983071 PQP983071 QAL983071 QKH983071 QUD983071 RDZ983071 RNV983071 RXR983071 SHN983071 SRJ983071 TBF983071 TLB983071 TUX983071 UET983071 UOP983071 UYL983071 VIH983071 VSD983071 WBZ983071 WLV983071 WVR983071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M65552:M65554 JI65552:JI65554 TE65552:TE65554 ADA65552:ADA65554 AMW65552:AMW65554 AWS65552:AWS65554 BGO65552:BGO65554 BQK65552:BQK65554 CAG65552:CAG65554 CKC65552:CKC65554 CTY65552:CTY65554 DDU65552:DDU65554 DNQ65552:DNQ65554 DXM65552:DXM65554 EHI65552:EHI65554 ERE65552:ERE65554 FBA65552:FBA65554 FKW65552:FKW65554 FUS65552:FUS65554 GEO65552:GEO65554 GOK65552:GOK65554 GYG65552:GYG65554 HIC65552:HIC65554 HRY65552:HRY65554 IBU65552:IBU65554 ILQ65552:ILQ65554 IVM65552:IVM65554 JFI65552:JFI65554 JPE65552:JPE65554 JZA65552:JZA65554 KIW65552:KIW65554 KSS65552:KSS65554 LCO65552:LCO65554 LMK65552:LMK65554 LWG65552:LWG65554 MGC65552:MGC65554 MPY65552:MPY65554 MZU65552:MZU65554 NJQ65552:NJQ65554 NTM65552:NTM65554 ODI65552:ODI65554 ONE65552:ONE65554 OXA65552:OXA65554 PGW65552:PGW65554 PQS65552:PQS65554 QAO65552:QAO65554 QKK65552:QKK65554 QUG65552:QUG65554 REC65552:REC65554 RNY65552:RNY65554 RXU65552:RXU65554 SHQ65552:SHQ65554 SRM65552:SRM65554 TBI65552:TBI65554 TLE65552:TLE65554 TVA65552:TVA65554 UEW65552:UEW65554 UOS65552:UOS65554 UYO65552:UYO65554 VIK65552:VIK65554 VSG65552:VSG65554 WCC65552:WCC65554 WLY65552:WLY65554 WVU65552:WVU65554 M131088:M131090 JI131088:JI131090 TE131088:TE131090 ADA131088:ADA131090 AMW131088:AMW131090 AWS131088:AWS131090 BGO131088:BGO131090 BQK131088:BQK131090 CAG131088:CAG131090 CKC131088:CKC131090 CTY131088:CTY131090 DDU131088:DDU131090 DNQ131088:DNQ131090 DXM131088:DXM131090 EHI131088:EHI131090 ERE131088:ERE131090 FBA131088:FBA131090 FKW131088:FKW131090 FUS131088:FUS131090 GEO131088:GEO131090 GOK131088:GOK131090 GYG131088:GYG131090 HIC131088:HIC131090 HRY131088:HRY131090 IBU131088:IBU131090 ILQ131088:ILQ131090 IVM131088:IVM131090 JFI131088:JFI131090 JPE131088:JPE131090 JZA131088:JZA131090 KIW131088:KIW131090 KSS131088:KSS131090 LCO131088:LCO131090 LMK131088:LMK131090 LWG131088:LWG131090 MGC131088:MGC131090 MPY131088:MPY131090 MZU131088:MZU131090 NJQ131088:NJQ131090 NTM131088:NTM131090 ODI131088:ODI131090 ONE131088:ONE131090 OXA131088:OXA131090 PGW131088:PGW131090 PQS131088:PQS131090 QAO131088:QAO131090 QKK131088:QKK131090 QUG131088:QUG131090 REC131088:REC131090 RNY131088:RNY131090 RXU131088:RXU131090 SHQ131088:SHQ131090 SRM131088:SRM131090 TBI131088:TBI131090 TLE131088:TLE131090 TVA131088:TVA131090 UEW131088:UEW131090 UOS131088:UOS131090 UYO131088:UYO131090 VIK131088:VIK131090 VSG131088:VSG131090 WCC131088:WCC131090 WLY131088:WLY131090 WVU131088:WVU131090 M196624:M196626 JI196624:JI196626 TE196624:TE196626 ADA196624:ADA196626 AMW196624:AMW196626 AWS196624:AWS196626 BGO196624:BGO196626 BQK196624:BQK196626 CAG196624:CAG196626 CKC196624:CKC196626 CTY196624:CTY196626 DDU196624:DDU196626 DNQ196624:DNQ196626 DXM196624:DXM196626 EHI196624:EHI196626 ERE196624:ERE196626 FBA196624:FBA196626 FKW196624:FKW196626 FUS196624:FUS196626 GEO196624:GEO196626 GOK196624:GOK196626 GYG196624:GYG196626 HIC196624:HIC196626 HRY196624:HRY196626 IBU196624:IBU196626 ILQ196624:ILQ196626 IVM196624:IVM196626 JFI196624:JFI196626 JPE196624:JPE196626 JZA196624:JZA196626 KIW196624:KIW196626 KSS196624:KSS196626 LCO196624:LCO196626 LMK196624:LMK196626 LWG196624:LWG196626 MGC196624:MGC196626 MPY196624:MPY196626 MZU196624:MZU196626 NJQ196624:NJQ196626 NTM196624:NTM196626 ODI196624:ODI196626 ONE196624:ONE196626 OXA196624:OXA196626 PGW196624:PGW196626 PQS196624:PQS196626 QAO196624:QAO196626 QKK196624:QKK196626 QUG196624:QUG196626 REC196624:REC196626 RNY196624:RNY196626 RXU196624:RXU196626 SHQ196624:SHQ196626 SRM196624:SRM196626 TBI196624:TBI196626 TLE196624:TLE196626 TVA196624:TVA196626 UEW196624:UEW196626 UOS196624:UOS196626 UYO196624:UYO196626 VIK196624:VIK196626 VSG196624:VSG196626 WCC196624:WCC196626 WLY196624:WLY196626 WVU196624:WVU196626 M262160:M262162 JI262160:JI262162 TE262160:TE262162 ADA262160:ADA262162 AMW262160:AMW262162 AWS262160:AWS262162 BGO262160:BGO262162 BQK262160:BQK262162 CAG262160:CAG262162 CKC262160:CKC262162 CTY262160:CTY262162 DDU262160:DDU262162 DNQ262160:DNQ262162 DXM262160:DXM262162 EHI262160:EHI262162 ERE262160:ERE262162 FBA262160:FBA262162 FKW262160:FKW262162 FUS262160:FUS262162 GEO262160:GEO262162 GOK262160:GOK262162 GYG262160:GYG262162 HIC262160:HIC262162 HRY262160:HRY262162 IBU262160:IBU262162 ILQ262160:ILQ262162 IVM262160:IVM262162 JFI262160:JFI262162 JPE262160:JPE262162 JZA262160:JZA262162 KIW262160:KIW262162 KSS262160:KSS262162 LCO262160:LCO262162 LMK262160:LMK262162 LWG262160:LWG262162 MGC262160:MGC262162 MPY262160:MPY262162 MZU262160:MZU262162 NJQ262160:NJQ262162 NTM262160:NTM262162 ODI262160:ODI262162 ONE262160:ONE262162 OXA262160:OXA262162 PGW262160:PGW262162 PQS262160:PQS262162 QAO262160:QAO262162 QKK262160:QKK262162 QUG262160:QUG262162 REC262160:REC262162 RNY262160:RNY262162 RXU262160:RXU262162 SHQ262160:SHQ262162 SRM262160:SRM262162 TBI262160:TBI262162 TLE262160:TLE262162 TVA262160:TVA262162 UEW262160:UEW262162 UOS262160:UOS262162 UYO262160:UYO262162 VIK262160:VIK262162 VSG262160:VSG262162 WCC262160:WCC262162 WLY262160:WLY262162 WVU262160:WVU262162 M327696:M327698 JI327696:JI327698 TE327696:TE327698 ADA327696:ADA327698 AMW327696:AMW327698 AWS327696:AWS327698 BGO327696:BGO327698 BQK327696:BQK327698 CAG327696:CAG327698 CKC327696:CKC327698 CTY327696:CTY327698 DDU327696:DDU327698 DNQ327696:DNQ327698 DXM327696:DXM327698 EHI327696:EHI327698 ERE327696:ERE327698 FBA327696:FBA327698 FKW327696:FKW327698 FUS327696:FUS327698 GEO327696:GEO327698 GOK327696:GOK327698 GYG327696:GYG327698 HIC327696:HIC327698 HRY327696:HRY327698 IBU327696:IBU327698 ILQ327696:ILQ327698 IVM327696:IVM327698 JFI327696:JFI327698 JPE327696:JPE327698 JZA327696:JZA327698 KIW327696:KIW327698 KSS327696:KSS327698 LCO327696:LCO327698 LMK327696:LMK327698 LWG327696:LWG327698 MGC327696:MGC327698 MPY327696:MPY327698 MZU327696:MZU327698 NJQ327696:NJQ327698 NTM327696:NTM327698 ODI327696:ODI327698 ONE327696:ONE327698 OXA327696:OXA327698 PGW327696:PGW327698 PQS327696:PQS327698 QAO327696:QAO327698 QKK327696:QKK327698 QUG327696:QUG327698 REC327696:REC327698 RNY327696:RNY327698 RXU327696:RXU327698 SHQ327696:SHQ327698 SRM327696:SRM327698 TBI327696:TBI327698 TLE327696:TLE327698 TVA327696:TVA327698 UEW327696:UEW327698 UOS327696:UOS327698 UYO327696:UYO327698 VIK327696:VIK327698 VSG327696:VSG327698 WCC327696:WCC327698 WLY327696:WLY327698 WVU327696:WVU327698 M393232:M393234 JI393232:JI393234 TE393232:TE393234 ADA393232:ADA393234 AMW393232:AMW393234 AWS393232:AWS393234 BGO393232:BGO393234 BQK393232:BQK393234 CAG393232:CAG393234 CKC393232:CKC393234 CTY393232:CTY393234 DDU393232:DDU393234 DNQ393232:DNQ393234 DXM393232:DXM393234 EHI393232:EHI393234 ERE393232:ERE393234 FBA393232:FBA393234 FKW393232:FKW393234 FUS393232:FUS393234 GEO393232:GEO393234 GOK393232:GOK393234 GYG393232:GYG393234 HIC393232:HIC393234 HRY393232:HRY393234 IBU393232:IBU393234 ILQ393232:ILQ393234 IVM393232:IVM393234 JFI393232:JFI393234 JPE393232:JPE393234 JZA393232:JZA393234 KIW393232:KIW393234 KSS393232:KSS393234 LCO393232:LCO393234 LMK393232:LMK393234 LWG393232:LWG393234 MGC393232:MGC393234 MPY393232:MPY393234 MZU393232:MZU393234 NJQ393232:NJQ393234 NTM393232:NTM393234 ODI393232:ODI393234 ONE393232:ONE393234 OXA393232:OXA393234 PGW393232:PGW393234 PQS393232:PQS393234 QAO393232:QAO393234 QKK393232:QKK393234 QUG393232:QUG393234 REC393232:REC393234 RNY393232:RNY393234 RXU393232:RXU393234 SHQ393232:SHQ393234 SRM393232:SRM393234 TBI393232:TBI393234 TLE393232:TLE393234 TVA393232:TVA393234 UEW393232:UEW393234 UOS393232:UOS393234 UYO393232:UYO393234 VIK393232:VIK393234 VSG393232:VSG393234 WCC393232:WCC393234 WLY393232:WLY393234 WVU393232:WVU393234 M458768:M458770 JI458768:JI458770 TE458768:TE458770 ADA458768:ADA458770 AMW458768:AMW458770 AWS458768:AWS458770 BGO458768:BGO458770 BQK458768:BQK458770 CAG458768:CAG458770 CKC458768:CKC458770 CTY458768:CTY458770 DDU458768:DDU458770 DNQ458768:DNQ458770 DXM458768:DXM458770 EHI458768:EHI458770 ERE458768:ERE458770 FBA458768:FBA458770 FKW458768:FKW458770 FUS458768:FUS458770 GEO458768:GEO458770 GOK458768:GOK458770 GYG458768:GYG458770 HIC458768:HIC458770 HRY458768:HRY458770 IBU458768:IBU458770 ILQ458768:ILQ458770 IVM458768:IVM458770 JFI458768:JFI458770 JPE458768:JPE458770 JZA458768:JZA458770 KIW458768:KIW458770 KSS458768:KSS458770 LCO458768:LCO458770 LMK458768:LMK458770 LWG458768:LWG458770 MGC458768:MGC458770 MPY458768:MPY458770 MZU458768:MZU458770 NJQ458768:NJQ458770 NTM458768:NTM458770 ODI458768:ODI458770 ONE458768:ONE458770 OXA458768:OXA458770 PGW458768:PGW458770 PQS458768:PQS458770 QAO458768:QAO458770 QKK458768:QKK458770 QUG458768:QUG458770 REC458768:REC458770 RNY458768:RNY458770 RXU458768:RXU458770 SHQ458768:SHQ458770 SRM458768:SRM458770 TBI458768:TBI458770 TLE458768:TLE458770 TVA458768:TVA458770 UEW458768:UEW458770 UOS458768:UOS458770 UYO458768:UYO458770 VIK458768:VIK458770 VSG458768:VSG458770 WCC458768:WCC458770 WLY458768:WLY458770 WVU458768:WVU458770 M524304:M524306 JI524304:JI524306 TE524304:TE524306 ADA524304:ADA524306 AMW524304:AMW524306 AWS524304:AWS524306 BGO524304:BGO524306 BQK524304:BQK524306 CAG524304:CAG524306 CKC524304:CKC524306 CTY524304:CTY524306 DDU524304:DDU524306 DNQ524304:DNQ524306 DXM524304:DXM524306 EHI524304:EHI524306 ERE524304:ERE524306 FBA524304:FBA524306 FKW524304:FKW524306 FUS524304:FUS524306 GEO524304:GEO524306 GOK524304:GOK524306 GYG524304:GYG524306 HIC524304:HIC524306 HRY524304:HRY524306 IBU524304:IBU524306 ILQ524304:ILQ524306 IVM524304:IVM524306 JFI524304:JFI524306 JPE524304:JPE524306 JZA524304:JZA524306 KIW524304:KIW524306 KSS524304:KSS524306 LCO524304:LCO524306 LMK524304:LMK524306 LWG524304:LWG524306 MGC524304:MGC524306 MPY524304:MPY524306 MZU524304:MZU524306 NJQ524304:NJQ524306 NTM524304:NTM524306 ODI524304:ODI524306 ONE524304:ONE524306 OXA524304:OXA524306 PGW524304:PGW524306 PQS524304:PQS524306 QAO524304:QAO524306 QKK524304:QKK524306 QUG524304:QUG524306 REC524304:REC524306 RNY524304:RNY524306 RXU524304:RXU524306 SHQ524304:SHQ524306 SRM524304:SRM524306 TBI524304:TBI524306 TLE524304:TLE524306 TVA524304:TVA524306 UEW524304:UEW524306 UOS524304:UOS524306 UYO524304:UYO524306 VIK524304:VIK524306 VSG524304:VSG524306 WCC524304:WCC524306 WLY524304:WLY524306 WVU524304:WVU524306 M589840:M589842 JI589840:JI589842 TE589840:TE589842 ADA589840:ADA589842 AMW589840:AMW589842 AWS589840:AWS589842 BGO589840:BGO589842 BQK589840:BQK589842 CAG589840:CAG589842 CKC589840:CKC589842 CTY589840:CTY589842 DDU589840:DDU589842 DNQ589840:DNQ589842 DXM589840:DXM589842 EHI589840:EHI589842 ERE589840:ERE589842 FBA589840:FBA589842 FKW589840:FKW589842 FUS589840:FUS589842 GEO589840:GEO589842 GOK589840:GOK589842 GYG589840:GYG589842 HIC589840:HIC589842 HRY589840:HRY589842 IBU589840:IBU589842 ILQ589840:ILQ589842 IVM589840:IVM589842 JFI589840:JFI589842 JPE589840:JPE589842 JZA589840:JZA589842 KIW589840:KIW589842 KSS589840:KSS589842 LCO589840:LCO589842 LMK589840:LMK589842 LWG589840:LWG589842 MGC589840:MGC589842 MPY589840:MPY589842 MZU589840:MZU589842 NJQ589840:NJQ589842 NTM589840:NTM589842 ODI589840:ODI589842 ONE589840:ONE589842 OXA589840:OXA589842 PGW589840:PGW589842 PQS589840:PQS589842 QAO589840:QAO589842 QKK589840:QKK589842 QUG589840:QUG589842 REC589840:REC589842 RNY589840:RNY589842 RXU589840:RXU589842 SHQ589840:SHQ589842 SRM589840:SRM589842 TBI589840:TBI589842 TLE589840:TLE589842 TVA589840:TVA589842 UEW589840:UEW589842 UOS589840:UOS589842 UYO589840:UYO589842 VIK589840:VIK589842 VSG589840:VSG589842 WCC589840:WCC589842 WLY589840:WLY589842 WVU589840:WVU589842 M655376:M655378 JI655376:JI655378 TE655376:TE655378 ADA655376:ADA655378 AMW655376:AMW655378 AWS655376:AWS655378 BGO655376:BGO655378 BQK655376:BQK655378 CAG655376:CAG655378 CKC655376:CKC655378 CTY655376:CTY655378 DDU655376:DDU655378 DNQ655376:DNQ655378 DXM655376:DXM655378 EHI655376:EHI655378 ERE655376:ERE655378 FBA655376:FBA655378 FKW655376:FKW655378 FUS655376:FUS655378 GEO655376:GEO655378 GOK655376:GOK655378 GYG655376:GYG655378 HIC655376:HIC655378 HRY655376:HRY655378 IBU655376:IBU655378 ILQ655376:ILQ655378 IVM655376:IVM655378 JFI655376:JFI655378 JPE655376:JPE655378 JZA655376:JZA655378 KIW655376:KIW655378 KSS655376:KSS655378 LCO655376:LCO655378 LMK655376:LMK655378 LWG655376:LWG655378 MGC655376:MGC655378 MPY655376:MPY655378 MZU655376:MZU655378 NJQ655376:NJQ655378 NTM655376:NTM655378 ODI655376:ODI655378 ONE655376:ONE655378 OXA655376:OXA655378 PGW655376:PGW655378 PQS655376:PQS655378 QAO655376:QAO655378 QKK655376:QKK655378 QUG655376:QUG655378 REC655376:REC655378 RNY655376:RNY655378 RXU655376:RXU655378 SHQ655376:SHQ655378 SRM655376:SRM655378 TBI655376:TBI655378 TLE655376:TLE655378 TVA655376:TVA655378 UEW655376:UEW655378 UOS655376:UOS655378 UYO655376:UYO655378 VIK655376:VIK655378 VSG655376:VSG655378 WCC655376:WCC655378 WLY655376:WLY655378 WVU655376:WVU655378 M720912:M720914 JI720912:JI720914 TE720912:TE720914 ADA720912:ADA720914 AMW720912:AMW720914 AWS720912:AWS720914 BGO720912:BGO720914 BQK720912:BQK720914 CAG720912:CAG720914 CKC720912:CKC720914 CTY720912:CTY720914 DDU720912:DDU720914 DNQ720912:DNQ720914 DXM720912:DXM720914 EHI720912:EHI720914 ERE720912:ERE720914 FBA720912:FBA720914 FKW720912:FKW720914 FUS720912:FUS720914 GEO720912:GEO720914 GOK720912:GOK720914 GYG720912:GYG720914 HIC720912:HIC720914 HRY720912:HRY720914 IBU720912:IBU720914 ILQ720912:ILQ720914 IVM720912:IVM720914 JFI720912:JFI720914 JPE720912:JPE720914 JZA720912:JZA720914 KIW720912:KIW720914 KSS720912:KSS720914 LCO720912:LCO720914 LMK720912:LMK720914 LWG720912:LWG720914 MGC720912:MGC720914 MPY720912:MPY720914 MZU720912:MZU720914 NJQ720912:NJQ720914 NTM720912:NTM720914 ODI720912:ODI720914 ONE720912:ONE720914 OXA720912:OXA720914 PGW720912:PGW720914 PQS720912:PQS720914 QAO720912:QAO720914 QKK720912:QKK720914 QUG720912:QUG720914 REC720912:REC720914 RNY720912:RNY720914 RXU720912:RXU720914 SHQ720912:SHQ720914 SRM720912:SRM720914 TBI720912:TBI720914 TLE720912:TLE720914 TVA720912:TVA720914 UEW720912:UEW720914 UOS720912:UOS720914 UYO720912:UYO720914 VIK720912:VIK720914 VSG720912:VSG720914 WCC720912:WCC720914 WLY720912:WLY720914 WVU720912:WVU720914 M786448:M786450 JI786448:JI786450 TE786448:TE786450 ADA786448:ADA786450 AMW786448:AMW786450 AWS786448:AWS786450 BGO786448:BGO786450 BQK786448:BQK786450 CAG786448:CAG786450 CKC786448:CKC786450 CTY786448:CTY786450 DDU786448:DDU786450 DNQ786448:DNQ786450 DXM786448:DXM786450 EHI786448:EHI786450 ERE786448:ERE786450 FBA786448:FBA786450 FKW786448:FKW786450 FUS786448:FUS786450 GEO786448:GEO786450 GOK786448:GOK786450 GYG786448:GYG786450 HIC786448:HIC786450 HRY786448:HRY786450 IBU786448:IBU786450 ILQ786448:ILQ786450 IVM786448:IVM786450 JFI786448:JFI786450 JPE786448:JPE786450 JZA786448:JZA786450 KIW786448:KIW786450 KSS786448:KSS786450 LCO786448:LCO786450 LMK786448:LMK786450 LWG786448:LWG786450 MGC786448:MGC786450 MPY786448:MPY786450 MZU786448:MZU786450 NJQ786448:NJQ786450 NTM786448:NTM786450 ODI786448:ODI786450 ONE786448:ONE786450 OXA786448:OXA786450 PGW786448:PGW786450 PQS786448:PQS786450 QAO786448:QAO786450 QKK786448:QKK786450 QUG786448:QUG786450 REC786448:REC786450 RNY786448:RNY786450 RXU786448:RXU786450 SHQ786448:SHQ786450 SRM786448:SRM786450 TBI786448:TBI786450 TLE786448:TLE786450 TVA786448:TVA786450 UEW786448:UEW786450 UOS786448:UOS786450 UYO786448:UYO786450 VIK786448:VIK786450 VSG786448:VSG786450 WCC786448:WCC786450 WLY786448:WLY786450 WVU786448:WVU786450 M851984:M851986 JI851984:JI851986 TE851984:TE851986 ADA851984:ADA851986 AMW851984:AMW851986 AWS851984:AWS851986 BGO851984:BGO851986 BQK851984:BQK851986 CAG851984:CAG851986 CKC851984:CKC851986 CTY851984:CTY851986 DDU851984:DDU851986 DNQ851984:DNQ851986 DXM851984:DXM851986 EHI851984:EHI851986 ERE851984:ERE851986 FBA851984:FBA851986 FKW851984:FKW851986 FUS851984:FUS851986 GEO851984:GEO851986 GOK851984:GOK851986 GYG851984:GYG851986 HIC851984:HIC851986 HRY851984:HRY851986 IBU851984:IBU851986 ILQ851984:ILQ851986 IVM851984:IVM851986 JFI851984:JFI851986 JPE851984:JPE851986 JZA851984:JZA851986 KIW851984:KIW851986 KSS851984:KSS851986 LCO851984:LCO851986 LMK851984:LMK851986 LWG851984:LWG851986 MGC851984:MGC851986 MPY851984:MPY851986 MZU851984:MZU851986 NJQ851984:NJQ851986 NTM851984:NTM851986 ODI851984:ODI851986 ONE851984:ONE851986 OXA851984:OXA851986 PGW851984:PGW851986 PQS851984:PQS851986 QAO851984:QAO851986 QKK851984:QKK851986 QUG851984:QUG851986 REC851984:REC851986 RNY851984:RNY851986 RXU851984:RXU851986 SHQ851984:SHQ851986 SRM851984:SRM851986 TBI851984:TBI851986 TLE851984:TLE851986 TVA851984:TVA851986 UEW851984:UEW851986 UOS851984:UOS851986 UYO851984:UYO851986 VIK851984:VIK851986 VSG851984:VSG851986 WCC851984:WCC851986 WLY851984:WLY851986 WVU851984:WVU851986 M917520:M917522 JI917520:JI917522 TE917520:TE917522 ADA917520:ADA917522 AMW917520:AMW917522 AWS917520:AWS917522 BGO917520:BGO917522 BQK917520:BQK917522 CAG917520:CAG917522 CKC917520:CKC917522 CTY917520:CTY917522 DDU917520:DDU917522 DNQ917520:DNQ917522 DXM917520:DXM917522 EHI917520:EHI917522 ERE917520:ERE917522 FBA917520:FBA917522 FKW917520:FKW917522 FUS917520:FUS917522 GEO917520:GEO917522 GOK917520:GOK917522 GYG917520:GYG917522 HIC917520:HIC917522 HRY917520:HRY917522 IBU917520:IBU917522 ILQ917520:ILQ917522 IVM917520:IVM917522 JFI917520:JFI917522 JPE917520:JPE917522 JZA917520:JZA917522 KIW917520:KIW917522 KSS917520:KSS917522 LCO917520:LCO917522 LMK917520:LMK917522 LWG917520:LWG917522 MGC917520:MGC917522 MPY917520:MPY917522 MZU917520:MZU917522 NJQ917520:NJQ917522 NTM917520:NTM917522 ODI917520:ODI917522 ONE917520:ONE917522 OXA917520:OXA917522 PGW917520:PGW917522 PQS917520:PQS917522 QAO917520:QAO917522 QKK917520:QKK917522 QUG917520:QUG917522 REC917520:REC917522 RNY917520:RNY917522 RXU917520:RXU917522 SHQ917520:SHQ917522 SRM917520:SRM917522 TBI917520:TBI917522 TLE917520:TLE917522 TVA917520:TVA917522 UEW917520:UEW917522 UOS917520:UOS917522 UYO917520:UYO917522 VIK917520:VIK917522 VSG917520:VSG917522 WCC917520:WCC917522 WLY917520:WLY917522 WVU917520:WVU917522 M983056:M983058 JI983056:JI983058 TE983056:TE983058 ADA983056:ADA983058 AMW983056:AMW983058 AWS983056:AWS983058 BGO983056:BGO983058 BQK983056:BQK983058 CAG983056:CAG983058 CKC983056:CKC983058 CTY983056:CTY983058 DDU983056:DDU983058 DNQ983056:DNQ983058 DXM983056:DXM983058 EHI983056:EHI983058 ERE983056:ERE983058 FBA983056:FBA983058 FKW983056:FKW983058 FUS983056:FUS983058 GEO983056:GEO983058 GOK983056:GOK983058 GYG983056:GYG983058 HIC983056:HIC983058 HRY983056:HRY983058 IBU983056:IBU983058 ILQ983056:ILQ983058 IVM983056:IVM983058 JFI983056:JFI983058 JPE983056:JPE983058 JZA983056:JZA983058 KIW983056:KIW983058 KSS983056:KSS983058 LCO983056:LCO983058 LMK983056:LMK983058 LWG983056:LWG983058 MGC983056:MGC983058 MPY983056:MPY983058 MZU983056:MZU983058 NJQ983056:NJQ983058 NTM983056:NTM983058 ODI983056:ODI983058 ONE983056:ONE983058 OXA983056:OXA983058 PGW983056:PGW983058 PQS983056:PQS983058 QAO983056:QAO983058 QKK983056:QKK983058 QUG983056:QUG983058 REC983056:REC983058 RNY983056:RNY983058 RXU983056:RXU983058 SHQ983056:SHQ983058 SRM983056:SRM983058 TBI983056:TBI983058 TLE983056:TLE983058 TVA983056:TVA983058 UEW983056:UEW983058 UOS983056:UOS983058 UYO983056:UYO983058 VIK983056:VIK983058 VSG983056:VSG983058 WCC983056:WCC983058 WLY983056:WLY983058 WVU983056:WVU983058 G65548:G65550 JC65548:JC65550 SY65548:SY65550 ACU65548:ACU65550 AMQ65548:AMQ65550 AWM65548:AWM65550 BGI65548:BGI65550 BQE65548:BQE65550 CAA65548:CAA65550 CJW65548:CJW65550 CTS65548:CTS65550 DDO65548:DDO65550 DNK65548:DNK65550 DXG65548:DXG65550 EHC65548:EHC65550 EQY65548:EQY65550 FAU65548:FAU65550 FKQ65548:FKQ65550 FUM65548:FUM65550 GEI65548:GEI65550 GOE65548:GOE65550 GYA65548:GYA65550 HHW65548:HHW65550 HRS65548:HRS65550 IBO65548:IBO65550 ILK65548:ILK65550 IVG65548:IVG65550 JFC65548:JFC65550 JOY65548:JOY65550 JYU65548:JYU65550 KIQ65548:KIQ65550 KSM65548:KSM65550 LCI65548:LCI65550 LME65548:LME65550 LWA65548:LWA65550 MFW65548:MFW65550 MPS65548:MPS65550 MZO65548:MZO65550 NJK65548:NJK65550 NTG65548:NTG65550 ODC65548:ODC65550 OMY65548:OMY65550 OWU65548:OWU65550 PGQ65548:PGQ65550 PQM65548:PQM65550 QAI65548:QAI65550 QKE65548:QKE65550 QUA65548:QUA65550 RDW65548:RDW65550 RNS65548:RNS65550 RXO65548:RXO65550 SHK65548:SHK65550 SRG65548:SRG65550 TBC65548:TBC65550 TKY65548:TKY65550 TUU65548:TUU65550 UEQ65548:UEQ65550 UOM65548:UOM65550 UYI65548:UYI65550 VIE65548:VIE65550 VSA65548:VSA65550 WBW65548:WBW65550 WLS65548:WLS65550 WVO65548:WVO65550 G131084:G131086 JC131084:JC131086 SY131084:SY131086 ACU131084:ACU131086 AMQ131084:AMQ131086 AWM131084:AWM131086 BGI131084:BGI131086 BQE131084:BQE131086 CAA131084:CAA131086 CJW131084:CJW131086 CTS131084:CTS131086 DDO131084:DDO131086 DNK131084:DNK131086 DXG131084:DXG131086 EHC131084:EHC131086 EQY131084:EQY131086 FAU131084:FAU131086 FKQ131084:FKQ131086 FUM131084:FUM131086 GEI131084:GEI131086 GOE131084:GOE131086 GYA131084:GYA131086 HHW131084:HHW131086 HRS131084:HRS131086 IBO131084:IBO131086 ILK131084:ILK131086 IVG131084:IVG131086 JFC131084:JFC131086 JOY131084:JOY131086 JYU131084:JYU131086 KIQ131084:KIQ131086 KSM131084:KSM131086 LCI131084:LCI131086 LME131084:LME131086 LWA131084:LWA131086 MFW131084:MFW131086 MPS131084:MPS131086 MZO131084:MZO131086 NJK131084:NJK131086 NTG131084:NTG131086 ODC131084:ODC131086 OMY131084:OMY131086 OWU131084:OWU131086 PGQ131084:PGQ131086 PQM131084:PQM131086 QAI131084:QAI131086 QKE131084:QKE131086 QUA131084:QUA131086 RDW131084:RDW131086 RNS131084:RNS131086 RXO131084:RXO131086 SHK131084:SHK131086 SRG131084:SRG131086 TBC131084:TBC131086 TKY131084:TKY131086 TUU131084:TUU131086 UEQ131084:UEQ131086 UOM131084:UOM131086 UYI131084:UYI131086 VIE131084:VIE131086 VSA131084:VSA131086 WBW131084:WBW131086 WLS131084:WLS131086 WVO131084:WVO131086 G196620:G196622 JC196620:JC196622 SY196620:SY196622 ACU196620:ACU196622 AMQ196620:AMQ196622 AWM196620:AWM196622 BGI196620:BGI196622 BQE196620:BQE196622 CAA196620:CAA196622 CJW196620:CJW196622 CTS196620:CTS196622 DDO196620:DDO196622 DNK196620:DNK196622 DXG196620:DXG196622 EHC196620:EHC196622 EQY196620:EQY196622 FAU196620:FAU196622 FKQ196620:FKQ196622 FUM196620:FUM196622 GEI196620:GEI196622 GOE196620:GOE196622 GYA196620:GYA196622 HHW196620:HHW196622 HRS196620:HRS196622 IBO196620:IBO196622 ILK196620:ILK196622 IVG196620:IVG196622 JFC196620:JFC196622 JOY196620:JOY196622 JYU196620:JYU196622 KIQ196620:KIQ196622 KSM196620:KSM196622 LCI196620:LCI196622 LME196620:LME196622 LWA196620:LWA196622 MFW196620:MFW196622 MPS196620:MPS196622 MZO196620:MZO196622 NJK196620:NJK196622 NTG196620:NTG196622 ODC196620:ODC196622 OMY196620:OMY196622 OWU196620:OWU196622 PGQ196620:PGQ196622 PQM196620:PQM196622 QAI196620:QAI196622 QKE196620:QKE196622 QUA196620:QUA196622 RDW196620:RDW196622 RNS196620:RNS196622 RXO196620:RXO196622 SHK196620:SHK196622 SRG196620:SRG196622 TBC196620:TBC196622 TKY196620:TKY196622 TUU196620:TUU196622 UEQ196620:UEQ196622 UOM196620:UOM196622 UYI196620:UYI196622 VIE196620:VIE196622 VSA196620:VSA196622 WBW196620:WBW196622 WLS196620:WLS196622 WVO196620:WVO196622 G262156:G262158 JC262156:JC262158 SY262156:SY262158 ACU262156:ACU262158 AMQ262156:AMQ262158 AWM262156:AWM262158 BGI262156:BGI262158 BQE262156:BQE262158 CAA262156:CAA262158 CJW262156:CJW262158 CTS262156:CTS262158 DDO262156:DDO262158 DNK262156:DNK262158 DXG262156:DXG262158 EHC262156:EHC262158 EQY262156:EQY262158 FAU262156:FAU262158 FKQ262156:FKQ262158 FUM262156:FUM262158 GEI262156:GEI262158 GOE262156:GOE262158 GYA262156:GYA262158 HHW262156:HHW262158 HRS262156:HRS262158 IBO262156:IBO262158 ILK262156:ILK262158 IVG262156:IVG262158 JFC262156:JFC262158 JOY262156:JOY262158 JYU262156:JYU262158 KIQ262156:KIQ262158 KSM262156:KSM262158 LCI262156:LCI262158 LME262156:LME262158 LWA262156:LWA262158 MFW262156:MFW262158 MPS262156:MPS262158 MZO262156:MZO262158 NJK262156:NJK262158 NTG262156:NTG262158 ODC262156:ODC262158 OMY262156:OMY262158 OWU262156:OWU262158 PGQ262156:PGQ262158 PQM262156:PQM262158 QAI262156:QAI262158 QKE262156:QKE262158 QUA262156:QUA262158 RDW262156:RDW262158 RNS262156:RNS262158 RXO262156:RXO262158 SHK262156:SHK262158 SRG262156:SRG262158 TBC262156:TBC262158 TKY262156:TKY262158 TUU262156:TUU262158 UEQ262156:UEQ262158 UOM262156:UOM262158 UYI262156:UYI262158 VIE262156:VIE262158 VSA262156:VSA262158 WBW262156:WBW262158 WLS262156:WLS262158 WVO262156:WVO262158 G327692:G327694 JC327692:JC327694 SY327692:SY327694 ACU327692:ACU327694 AMQ327692:AMQ327694 AWM327692:AWM327694 BGI327692:BGI327694 BQE327692:BQE327694 CAA327692:CAA327694 CJW327692:CJW327694 CTS327692:CTS327694 DDO327692:DDO327694 DNK327692:DNK327694 DXG327692:DXG327694 EHC327692:EHC327694 EQY327692:EQY327694 FAU327692:FAU327694 FKQ327692:FKQ327694 FUM327692:FUM327694 GEI327692:GEI327694 GOE327692:GOE327694 GYA327692:GYA327694 HHW327692:HHW327694 HRS327692:HRS327694 IBO327692:IBO327694 ILK327692:ILK327694 IVG327692:IVG327694 JFC327692:JFC327694 JOY327692:JOY327694 JYU327692:JYU327694 KIQ327692:KIQ327694 KSM327692:KSM327694 LCI327692:LCI327694 LME327692:LME327694 LWA327692:LWA327694 MFW327692:MFW327694 MPS327692:MPS327694 MZO327692:MZO327694 NJK327692:NJK327694 NTG327692:NTG327694 ODC327692:ODC327694 OMY327692:OMY327694 OWU327692:OWU327694 PGQ327692:PGQ327694 PQM327692:PQM327694 QAI327692:QAI327694 QKE327692:QKE327694 QUA327692:QUA327694 RDW327692:RDW327694 RNS327692:RNS327694 RXO327692:RXO327694 SHK327692:SHK327694 SRG327692:SRG327694 TBC327692:TBC327694 TKY327692:TKY327694 TUU327692:TUU327694 UEQ327692:UEQ327694 UOM327692:UOM327694 UYI327692:UYI327694 VIE327692:VIE327694 VSA327692:VSA327694 WBW327692:WBW327694 WLS327692:WLS327694 WVO327692:WVO327694 G393228:G393230 JC393228:JC393230 SY393228:SY393230 ACU393228:ACU393230 AMQ393228:AMQ393230 AWM393228:AWM393230 BGI393228:BGI393230 BQE393228:BQE393230 CAA393228:CAA393230 CJW393228:CJW393230 CTS393228:CTS393230 DDO393228:DDO393230 DNK393228:DNK393230 DXG393228:DXG393230 EHC393228:EHC393230 EQY393228:EQY393230 FAU393228:FAU393230 FKQ393228:FKQ393230 FUM393228:FUM393230 GEI393228:GEI393230 GOE393228:GOE393230 GYA393228:GYA393230 HHW393228:HHW393230 HRS393228:HRS393230 IBO393228:IBO393230 ILK393228:ILK393230 IVG393228:IVG393230 JFC393228:JFC393230 JOY393228:JOY393230 JYU393228:JYU393230 KIQ393228:KIQ393230 KSM393228:KSM393230 LCI393228:LCI393230 LME393228:LME393230 LWA393228:LWA393230 MFW393228:MFW393230 MPS393228:MPS393230 MZO393228:MZO393230 NJK393228:NJK393230 NTG393228:NTG393230 ODC393228:ODC393230 OMY393228:OMY393230 OWU393228:OWU393230 PGQ393228:PGQ393230 PQM393228:PQM393230 QAI393228:QAI393230 QKE393228:QKE393230 QUA393228:QUA393230 RDW393228:RDW393230 RNS393228:RNS393230 RXO393228:RXO393230 SHK393228:SHK393230 SRG393228:SRG393230 TBC393228:TBC393230 TKY393228:TKY393230 TUU393228:TUU393230 UEQ393228:UEQ393230 UOM393228:UOM393230 UYI393228:UYI393230 VIE393228:VIE393230 VSA393228:VSA393230 WBW393228:WBW393230 WLS393228:WLS393230 WVO393228:WVO393230 G458764:G458766 JC458764:JC458766 SY458764:SY458766 ACU458764:ACU458766 AMQ458764:AMQ458766 AWM458764:AWM458766 BGI458764:BGI458766 BQE458764:BQE458766 CAA458764:CAA458766 CJW458764:CJW458766 CTS458764:CTS458766 DDO458764:DDO458766 DNK458764:DNK458766 DXG458764:DXG458766 EHC458764:EHC458766 EQY458764:EQY458766 FAU458764:FAU458766 FKQ458764:FKQ458766 FUM458764:FUM458766 GEI458764:GEI458766 GOE458764:GOE458766 GYA458764:GYA458766 HHW458764:HHW458766 HRS458764:HRS458766 IBO458764:IBO458766 ILK458764:ILK458766 IVG458764:IVG458766 JFC458764:JFC458766 JOY458764:JOY458766 JYU458764:JYU458766 KIQ458764:KIQ458766 KSM458764:KSM458766 LCI458764:LCI458766 LME458764:LME458766 LWA458764:LWA458766 MFW458764:MFW458766 MPS458764:MPS458766 MZO458764:MZO458766 NJK458764:NJK458766 NTG458764:NTG458766 ODC458764:ODC458766 OMY458764:OMY458766 OWU458764:OWU458766 PGQ458764:PGQ458766 PQM458764:PQM458766 QAI458764:QAI458766 QKE458764:QKE458766 QUA458764:QUA458766 RDW458764:RDW458766 RNS458764:RNS458766 RXO458764:RXO458766 SHK458764:SHK458766 SRG458764:SRG458766 TBC458764:TBC458766 TKY458764:TKY458766 TUU458764:TUU458766 UEQ458764:UEQ458766 UOM458764:UOM458766 UYI458764:UYI458766 VIE458764:VIE458766 VSA458764:VSA458766 WBW458764:WBW458766 WLS458764:WLS458766 WVO458764:WVO458766 G524300:G524302 JC524300:JC524302 SY524300:SY524302 ACU524300:ACU524302 AMQ524300:AMQ524302 AWM524300:AWM524302 BGI524300:BGI524302 BQE524300:BQE524302 CAA524300:CAA524302 CJW524300:CJW524302 CTS524300:CTS524302 DDO524300:DDO524302 DNK524300:DNK524302 DXG524300:DXG524302 EHC524300:EHC524302 EQY524300:EQY524302 FAU524300:FAU524302 FKQ524300:FKQ524302 FUM524300:FUM524302 GEI524300:GEI524302 GOE524300:GOE524302 GYA524300:GYA524302 HHW524300:HHW524302 HRS524300:HRS524302 IBO524300:IBO524302 ILK524300:ILK524302 IVG524300:IVG524302 JFC524300:JFC524302 JOY524300:JOY524302 JYU524300:JYU524302 KIQ524300:KIQ524302 KSM524300:KSM524302 LCI524300:LCI524302 LME524300:LME524302 LWA524300:LWA524302 MFW524300:MFW524302 MPS524300:MPS524302 MZO524300:MZO524302 NJK524300:NJK524302 NTG524300:NTG524302 ODC524300:ODC524302 OMY524300:OMY524302 OWU524300:OWU524302 PGQ524300:PGQ524302 PQM524300:PQM524302 QAI524300:QAI524302 QKE524300:QKE524302 QUA524300:QUA524302 RDW524300:RDW524302 RNS524300:RNS524302 RXO524300:RXO524302 SHK524300:SHK524302 SRG524300:SRG524302 TBC524300:TBC524302 TKY524300:TKY524302 TUU524300:TUU524302 UEQ524300:UEQ524302 UOM524300:UOM524302 UYI524300:UYI524302 VIE524300:VIE524302 VSA524300:VSA524302 WBW524300:WBW524302 WLS524300:WLS524302 WVO524300:WVO524302 G589836:G589838 JC589836:JC589838 SY589836:SY589838 ACU589836:ACU589838 AMQ589836:AMQ589838 AWM589836:AWM589838 BGI589836:BGI589838 BQE589836:BQE589838 CAA589836:CAA589838 CJW589836:CJW589838 CTS589836:CTS589838 DDO589836:DDO589838 DNK589836:DNK589838 DXG589836:DXG589838 EHC589836:EHC589838 EQY589836:EQY589838 FAU589836:FAU589838 FKQ589836:FKQ589838 FUM589836:FUM589838 GEI589836:GEI589838 GOE589836:GOE589838 GYA589836:GYA589838 HHW589836:HHW589838 HRS589836:HRS589838 IBO589836:IBO589838 ILK589836:ILK589838 IVG589836:IVG589838 JFC589836:JFC589838 JOY589836:JOY589838 JYU589836:JYU589838 KIQ589836:KIQ589838 KSM589836:KSM589838 LCI589836:LCI589838 LME589836:LME589838 LWA589836:LWA589838 MFW589836:MFW589838 MPS589836:MPS589838 MZO589836:MZO589838 NJK589836:NJK589838 NTG589836:NTG589838 ODC589836:ODC589838 OMY589836:OMY589838 OWU589836:OWU589838 PGQ589836:PGQ589838 PQM589836:PQM589838 QAI589836:QAI589838 QKE589836:QKE589838 QUA589836:QUA589838 RDW589836:RDW589838 RNS589836:RNS589838 RXO589836:RXO589838 SHK589836:SHK589838 SRG589836:SRG589838 TBC589836:TBC589838 TKY589836:TKY589838 TUU589836:TUU589838 UEQ589836:UEQ589838 UOM589836:UOM589838 UYI589836:UYI589838 VIE589836:VIE589838 VSA589836:VSA589838 WBW589836:WBW589838 WLS589836:WLS589838 WVO589836:WVO589838 G655372:G655374 JC655372:JC655374 SY655372:SY655374 ACU655372:ACU655374 AMQ655372:AMQ655374 AWM655372:AWM655374 BGI655372:BGI655374 BQE655372:BQE655374 CAA655372:CAA655374 CJW655372:CJW655374 CTS655372:CTS655374 DDO655372:DDO655374 DNK655372:DNK655374 DXG655372:DXG655374 EHC655372:EHC655374 EQY655372:EQY655374 FAU655372:FAU655374 FKQ655372:FKQ655374 FUM655372:FUM655374 GEI655372:GEI655374 GOE655372:GOE655374 GYA655372:GYA655374 HHW655372:HHW655374 HRS655372:HRS655374 IBO655372:IBO655374 ILK655372:ILK655374 IVG655372:IVG655374 JFC655372:JFC655374 JOY655372:JOY655374 JYU655372:JYU655374 KIQ655372:KIQ655374 KSM655372:KSM655374 LCI655372:LCI655374 LME655372:LME655374 LWA655372:LWA655374 MFW655372:MFW655374 MPS655372:MPS655374 MZO655372:MZO655374 NJK655372:NJK655374 NTG655372:NTG655374 ODC655372:ODC655374 OMY655372:OMY655374 OWU655372:OWU655374 PGQ655372:PGQ655374 PQM655372:PQM655374 QAI655372:QAI655374 QKE655372:QKE655374 QUA655372:QUA655374 RDW655372:RDW655374 RNS655372:RNS655374 RXO655372:RXO655374 SHK655372:SHK655374 SRG655372:SRG655374 TBC655372:TBC655374 TKY655372:TKY655374 TUU655372:TUU655374 UEQ655372:UEQ655374 UOM655372:UOM655374 UYI655372:UYI655374 VIE655372:VIE655374 VSA655372:VSA655374 WBW655372:WBW655374 WLS655372:WLS655374 WVO655372:WVO655374 G720908:G720910 JC720908:JC720910 SY720908:SY720910 ACU720908:ACU720910 AMQ720908:AMQ720910 AWM720908:AWM720910 BGI720908:BGI720910 BQE720908:BQE720910 CAA720908:CAA720910 CJW720908:CJW720910 CTS720908:CTS720910 DDO720908:DDO720910 DNK720908:DNK720910 DXG720908:DXG720910 EHC720908:EHC720910 EQY720908:EQY720910 FAU720908:FAU720910 FKQ720908:FKQ720910 FUM720908:FUM720910 GEI720908:GEI720910 GOE720908:GOE720910 GYA720908:GYA720910 HHW720908:HHW720910 HRS720908:HRS720910 IBO720908:IBO720910 ILK720908:ILK720910 IVG720908:IVG720910 JFC720908:JFC720910 JOY720908:JOY720910 JYU720908:JYU720910 KIQ720908:KIQ720910 KSM720908:KSM720910 LCI720908:LCI720910 LME720908:LME720910 LWA720908:LWA720910 MFW720908:MFW720910 MPS720908:MPS720910 MZO720908:MZO720910 NJK720908:NJK720910 NTG720908:NTG720910 ODC720908:ODC720910 OMY720908:OMY720910 OWU720908:OWU720910 PGQ720908:PGQ720910 PQM720908:PQM720910 QAI720908:QAI720910 QKE720908:QKE720910 QUA720908:QUA720910 RDW720908:RDW720910 RNS720908:RNS720910 RXO720908:RXO720910 SHK720908:SHK720910 SRG720908:SRG720910 TBC720908:TBC720910 TKY720908:TKY720910 TUU720908:TUU720910 UEQ720908:UEQ720910 UOM720908:UOM720910 UYI720908:UYI720910 VIE720908:VIE720910 VSA720908:VSA720910 WBW720908:WBW720910 WLS720908:WLS720910 WVO720908:WVO720910 G786444:G786446 JC786444:JC786446 SY786444:SY786446 ACU786444:ACU786446 AMQ786444:AMQ786446 AWM786444:AWM786446 BGI786444:BGI786446 BQE786444:BQE786446 CAA786444:CAA786446 CJW786444:CJW786446 CTS786444:CTS786446 DDO786444:DDO786446 DNK786444:DNK786446 DXG786444:DXG786446 EHC786444:EHC786446 EQY786444:EQY786446 FAU786444:FAU786446 FKQ786444:FKQ786446 FUM786444:FUM786446 GEI786444:GEI786446 GOE786444:GOE786446 GYA786444:GYA786446 HHW786444:HHW786446 HRS786444:HRS786446 IBO786444:IBO786446 ILK786444:ILK786446 IVG786444:IVG786446 JFC786444:JFC786446 JOY786444:JOY786446 JYU786444:JYU786446 KIQ786444:KIQ786446 KSM786444:KSM786446 LCI786444:LCI786446 LME786444:LME786446 LWA786444:LWA786446 MFW786444:MFW786446 MPS786444:MPS786446 MZO786444:MZO786446 NJK786444:NJK786446 NTG786444:NTG786446 ODC786444:ODC786446 OMY786444:OMY786446 OWU786444:OWU786446 PGQ786444:PGQ786446 PQM786444:PQM786446 QAI786444:QAI786446 QKE786444:QKE786446 QUA786444:QUA786446 RDW786444:RDW786446 RNS786444:RNS786446 RXO786444:RXO786446 SHK786444:SHK786446 SRG786444:SRG786446 TBC786444:TBC786446 TKY786444:TKY786446 TUU786444:TUU786446 UEQ786444:UEQ786446 UOM786444:UOM786446 UYI786444:UYI786446 VIE786444:VIE786446 VSA786444:VSA786446 WBW786444:WBW786446 WLS786444:WLS786446 WVO786444:WVO786446 G851980:G851982 JC851980:JC851982 SY851980:SY851982 ACU851980:ACU851982 AMQ851980:AMQ851982 AWM851980:AWM851982 BGI851980:BGI851982 BQE851980:BQE851982 CAA851980:CAA851982 CJW851980:CJW851982 CTS851980:CTS851982 DDO851980:DDO851982 DNK851980:DNK851982 DXG851980:DXG851982 EHC851980:EHC851982 EQY851980:EQY851982 FAU851980:FAU851982 FKQ851980:FKQ851982 FUM851980:FUM851982 GEI851980:GEI851982 GOE851980:GOE851982 GYA851980:GYA851982 HHW851980:HHW851982 HRS851980:HRS851982 IBO851980:IBO851982 ILK851980:ILK851982 IVG851980:IVG851982 JFC851980:JFC851982 JOY851980:JOY851982 JYU851980:JYU851982 KIQ851980:KIQ851982 KSM851980:KSM851982 LCI851980:LCI851982 LME851980:LME851982 LWA851980:LWA851982 MFW851980:MFW851982 MPS851980:MPS851982 MZO851980:MZO851982 NJK851980:NJK851982 NTG851980:NTG851982 ODC851980:ODC851982 OMY851980:OMY851982 OWU851980:OWU851982 PGQ851980:PGQ851982 PQM851980:PQM851982 QAI851980:QAI851982 QKE851980:QKE851982 QUA851980:QUA851982 RDW851980:RDW851982 RNS851980:RNS851982 RXO851980:RXO851982 SHK851980:SHK851982 SRG851980:SRG851982 TBC851980:TBC851982 TKY851980:TKY851982 TUU851980:TUU851982 UEQ851980:UEQ851982 UOM851980:UOM851982 UYI851980:UYI851982 VIE851980:VIE851982 VSA851980:VSA851982 WBW851980:WBW851982 WLS851980:WLS851982 WVO851980:WVO851982 G917516:G917518 JC917516:JC917518 SY917516:SY917518 ACU917516:ACU917518 AMQ917516:AMQ917518 AWM917516:AWM917518 BGI917516:BGI917518 BQE917516:BQE917518 CAA917516:CAA917518 CJW917516:CJW917518 CTS917516:CTS917518 DDO917516:DDO917518 DNK917516:DNK917518 DXG917516:DXG917518 EHC917516:EHC917518 EQY917516:EQY917518 FAU917516:FAU917518 FKQ917516:FKQ917518 FUM917516:FUM917518 GEI917516:GEI917518 GOE917516:GOE917518 GYA917516:GYA917518 HHW917516:HHW917518 HRS917516:HRS917518 IBO917516:IBO917518 ILK917516:ILK917518 IVG917516:IVG917518 JFC917516:JFC917518 JOY917516:JOY917518 JYU917516:JYU917518 KIQ917516:KIQ917518 KSM917516:KSM917518 LCI917516:LCI917518 LME917516:LME917518 LWA917516:LWA917518 MFW917516:MFW917518 MPS917516:MPS917518 MZO917516:MZO917518 NJK917516:NJK917518 NTG917516:NTG917518 ODC917516:ODC917518 OMY917516:OMY917518 OWU917516:OWU917518 PGQ917516:PGQ917518 PQM917516:PQM917518 QAI917516:QAI917518 QKE917516:QKE917518 QUA917516:QUA917518 RDW917516:RDW917518 RNS917516:RNS917518 RXO917516:RXO917518 SHK917516:SHK917518 SRG917516:SRG917518 TBC917516:TBC917518 TKY917516:TKY917518 TUU917516:TUU917518 UEQ917516:UEQ917518 UOM917516:UOM917518 UYI917516:UYI917518 VIE917516:VIE917518 VSA917516:VSA917518 WBW917516:WBW917518 WLS917516:WLS917518 WVO917516:WVO917518 G983052:G983054 JC983052:JC983054 SY983052:SY983054 ACU983052:ACU983054 AMQ983052:AMQ983054 AWM983052:AWM983054 BGI983052:BGI983054 BQE983052:BQE983054 CAA983052:CAA983054 CJW983052:CJW983054 CTS983052:CTS983054 DDO983052:DDO983054 DNK983052:DNK983054 DXG983052:DXG983054 EHC983052:EHC983054 EQY983052:EQY983054 FAU983052:FAU983054 FKQ983052:FKQ983054 FUM983052:FUM983054 GEI983052:GEI983054 GOE983052:GOE983054 GYA983052:GYA983054 HHW983052:HHW983054 HRS983052:HRS983054 IBO983052:IBO983054 ILK983052:ILK983054 IVG983052:IVG983054 JFC983052:JFC983054 JOY983052:JOY983054 JYU983052:JYU983054 KIQ983052:KIQ983054 KSM983052:KSM983054 LCI983052:LCI983054 LME983052:LME983054 LWA983052:LWA983054 MFW983052:MFW983054 MPS983052:MPS983054 MZO983052:MZO983054 NJK983052:NJK983054 NTG983052:NTG983054 ODC983052:ODC983054 OMY983052:OMY983054 OWU983052:OWU983054 PGQ983052:PGQ983054 PQM983052:PQM983054 QAI983052:QAI983054 QKE983052:QKE983054 QUA983052:QUA983054 RDW983052:RDW983054 RNS983052:RNS983054 RXO983052:RXO983054 SHK983052:SHK983054 SRG983052:SRG983054 TBC983052:TBC983054 TKY983052:TKY983054 TUU983052:TUU983054 UEQ983052:UEQ983054 UOM983052:UOM983054 UYI983052:UYI983054 VIE983052:VIE983054 VSA983052:VSA983054 WBW983052:WBW983054 WLS983052:WLS983054 WVO983052:WVO983054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G65552:G65554 JC65552:JC65554 SY65552:SY65554 ACU65552:ACU65554 AMQ65552:AMQ65554 AWM65552:AWM65554 BGI65552:BGI65554 BQE65552:BQE65554 CAA65552:CAA65554 CJW65552:CJW65554 CTS65552:CTS65554 DDO65552:DDO65554 DNK65552:DNK65554 DXG65552:DXG65554 EHC65552:EHC65554 EQY65552:EQY65554 FAU65552:FAU65554 FKQ65552:FKQ65554 FUM65552:FUM65554 GEI65552:GEI65554 GOE65552:GOE65554 GYA65552:GYA65554 HHW65552:HHW65554 HRS65552:HRS65554 IBO65552:IBO65554 ILK65552:ILK65554 IVG65552:IVG65554 JFC65552:JFC65554 JOY65552:JOY65554 JYU65552:JYU65554 KIQ65552:KIQ65554 KSM65552:KSM65554 LCI65552:LCI65554 LME65552:LME65554 LWA65552:LWA65554 MFW65552:MFW65554 MPS65552:MPS65554 MZO65552:MZO65554 NJK65552:NJK65554 NTG65552:NTG65554 ODC65552:ODC65554 OMY65552:OMY65554 OWU65552:OWU65554 PGQ65552:PGQ65554 PQM65552:PQM65554 QAI65552:QAI65554 QKE65552:QKE65554 QUA65552:QUA65554 RDW65552:RDW65554 RNS65552:RNS65554 RXO65552:RXO65554 SHK65552:SHK65554 SRG65552:SRG65554 TBC65552:TBC65554 TKY65552:TKY65554 TUU65552:TUU65554 UEQ65552:UEQ65554 UOM65552:UOM65554 UYI65552:UYI65554 VIE65552:VIE65554 VSA65552:VSA65554 WBW65552:WBW65554 WLS65552:WLS65554 WVO65552:WVO65554 G131088:G131090 JC131088:JC131090 SY131088:SY131090 ACU131088:ACU131090 AMQ131088:AMQ131090 AWM131088:AWM131090 BGI131088:BGI131090 BQE131088:BQE131090 CAA131088:CAA131090 CJW131088:CJW131090 CTS131088:CTS131090 DDO131088:DDO131090 DNK131088:DNK131090 DXG131088:DXG131090 EHC131088:EHC131090 EQY131088:EQY131090 FAU131088:FAU131090 FKQ131088:FKQ131090 FUM131088:FUM131090 GEI131088:GEI131090 GOE131088:GOE131090 GYA131088:GYA131090 HHW131088:HHW131090 HRS131088:HRS131090 IBO131088:IBO131090 ILK131088:ILK131090 IVG131088:IVG131090 JFC131088:JFC131090 JOY131088:JOY131090 JYU131088:JYU131090 KIQ131088:KIQ131090 KSM131088:KSM131090 LCI131088:LCI131090 LME131088:LME131090 LWA131088:LWA131090 MFW131088:MFW131090 MPS131088:MPS131090 MZO131088:MZO131090 NJK131088:NJK131090 NTG131088:NTG131090 ODC131088:ODC131090 OMY131088:OMY131090 OWU131088:OWU131090 PGQ131088:PGQ131090 PQM131088:PQM131090 QAI131088:QAI131090 QKE131088:QKE131090 QUA131088:QUA131090 RDW131088:RDW131090 RNS131088:RNS131090 RXO131088:RXO131090 SHK131088:SHK131090 SRG131088:SRG131090 TBC131088:TBC131090 TKY131088:TKY131090 TUU131088:TUU131090 UEQ131088:UEQ131090 UOM131088:UOM131090 UYI131088:UYI131090 VIE131088:VIE131090 VSA131088:VSA131090 WBW131088:WBW131090 WLS131088:WLS131090 WVO131088:WVO131090 G196624:G196626 JC196624:JC196626 SY196624:SY196626 ACU196624:ACU196626 AMQ196624:AMQ196626 AWM196624:AWM196626 BGI196624:BGI196626 BQE196624:BQE196626 CAA196624:CAA196626 CJW196624:CJW196626 CTS196624:CTS196626 DDO196624:DDO196626 DNK196624:DNK196626 DXG196624:DXG196626 EHC196624:EHC196626 EQY196624:EQY196626 FAU196624:FAU196626 FKQ196624:FKQ196626 FUM196624:FUM196626 GEI196624:GEI196626 GOE196624:GOE196626 GYA196624:GYA196626 HHW196624:HHW196626 HRS196624:HRS196626 IBO196624:IBO196626 ILK196624:ILK196626 IVG196624:IVG196626 JFC196624:JFC196626 JOY196624:JOY196626 JYU196624:JYU196626 KIQ196624:KIQ196626 KSM196624:KSM196626 LCI196624:LCI196626 LME196624:LME196626 LWA196624:LWA196626 MFW196624:MFW196626 MPS196624:MPS196626 MZO196624:MZO196626 NJK196624:NJK196626 NTG196624:NTG196626 ODC196624:ODC196626 OMY196624:OMY196626 OWU196624:OWU196626 PGQ196624:PGQ196626 PQM196624:PQM196626 QAI196624:QAI196626 QKE196624:QKE196626 QUA196624:QUA196626 RDW196624:RDW196626 RNS196624:RNS196626 RXO196624:RXO196626 SHK196624:SHK196626 SRG196624:SRG196626 TBC196624:TBC196626 TKY196624:TKY196626 TUU196624:TUU196626 UEQ196624:UEQ196626 UOM196624:UOM196626 UYI196624:UYI196626 VIE196624:VIE196626 VSA196624:VSA196626 WBW196624:WBW196626 WLS196624:WLS196626 WVO196624:WVO196626 G262160:G262162 JC262160:JC262162 SY262160:SY262162 ACU262160:ACU262162 AMQ262160:AMQ262162 AWM262160:AWM262162 BGI262160:BGI262162 BQE262160:BQE262162 CAA262160:CAA262162 CJW262160:CJW262162 CTS262160:CTS262162 DDO262160:DDO262162 DNK262160:DNK262162 DXG262160:DXG262162 EHC262160:EHC262162 EQY262160:EQY262162 FAU262160:FAU262162 FKQ262160:FKQ262162 FUM262160:FUM262162 GEI262160:GEI262162 GOE262160:GOE262162 GYA262160:GYA262162 HHW262160:HHW262162 HRS262160:HRS262162 IBO262160:IBO262162 ILK262160:ILK262162 IVG262160:IVG262162 JFC262160:JFC262162 JOY262160:JOY262162 JYU262160:JYU262162 KIQ262160:KIQ262162 KSM262160:KSM262162 LCI262160:LCI262162 LME262160:LME262162 LWA262160:LWA262162 MFW262160:MFW262162 MPS262160:MPS262162 MZO262160:MZO262162 NJK262160:NJK262162 NTG262160:NTG262162 ODC262160:ODC262162 OMY262160:OMY262162 OWU262160:OWU262162 PGQ262160:PGQ262162 PQM262160:PQM262162 QAI262160:QAI262162 QKE262160:QKE262162 QUA262160:QUA262162 RDW262160:RDW262162 RNS262160:RNS262162 RXO262160:RXO262162 SHK262160:SHK262162 SRG262160:SRG262162 TBC262160:TBC262162 TKY262160:TKY262162 TUU262160:TUU262162 UEQ262160:UEQ262162 UOM262160:UOM262162 UYI262160:UYI262162 VIE262160:VIE262162 VSA262160:VSA262162 WBW262160:WBW262162 WLS262160:WLS262162 WVO262160:WVO262162 G327696:G327698 JC327696:JC327698 SY327696:SY327698 ACU327696:ACU327698 AMQ327696:AMQ327698 AWM327696:AWM327698 BGI327696:BGI327698 BQE327696:BQE327698 CAA327696:CAA327698 CJW327696:CJW327698 CTS327696:CTS327698 DDO327696:DDO327698 DNK327696:DNK327698 DXG327696:DXG327698 EHC327696:EHC327698 EQY327696:EQY327698 FAU327696:FAU327698 FKQ327696:FKQ327698 FUM327696:FUM327698 GEI327696:GEI327698 GOE327696:GOE327698 GYA327696:GYA327698 HHW327696:HHW327698 HRS327696:HRS327698 IBO327696:IBO327698 ILK327696:ILK327698 IVG327696:IVG327698 JFC327696:JFC327698 JOY327696:JOY327698 JYU327696:JYU327698 KIQ327696:KIQ327698 KSM327696:KSM327698 LCI327696:LCI327698 LME327696:LME327698 LWA327696:LWA327698 MFW327696:MFW327698 MPS327696:MPS327698 MZO327696:MZO327698 NJK327696:NJK327698 NTG327696:NTG327698 ODC327696:ODC327698 OMY327696:OMY327698 OWU327696:OWU327698 PGQ327696:PGQ327698 PQM327696:PQM327698 QAI327696:QAI327698 QKE327696:QKE327698 QUA327696:QUA327698 RDW327696:RDW327698 RNS327696:RNS327698 RXO327696:RXO327698 SHK327696:SHK327698 SRG327696:SRG327698 TBC327696:TBC327698 TKY327696:TKY327698 TUU327696:TUU327698 UEQ327696:UEQ327698 UOM327696:UOM327698 UYI327696:UYI327698 VIE327696:VIE327698 VSA327696:VSA327698 WBW327696:WBW327698 WLS327696:WLS327698 WVO327696:WVO327698 G393232:G393234 JC393232:JC393234 SY393232:SY393234 ACU393232:ACU393234 AMQ393232:AMQ393234 AWM393232:AWM393234 BGI393232:BGI393234 BQE393232:BQE393234 CAA393232:CAA393234 CJW393232:CJW393234 CTS393232:CTS393234 DDO393232:DDO393234 DNK393232:DNK393234 DXG393232:DXG393234 EHC393232:EHC393234 EQY393232:EQY393234 FAU393232:FAU393234 FKQ393232:FKQ393234 FUM393232:FUM393234 GEI393232:GEI393234 GOE393232:GOE393234 GYA393232:GYA393234 HHW393232:HHW393234 HRS393232:HRS393234 IBO393232:IBO393234 ILK393232:ILK393234 IVG393232:IVG393234 JFC393232:JFC393234 JOY393232:JOY393234 JYU393232:JYU393234 KIQ393232:KIQ393234 KSM393232:KSM393234 LCI393232:LCI393234 LME393232:LME393234 LWA393232:LWA393234 MFW393232:MFW393234 MPS393232:MPS393234 MZO393232:MZO393234 NJK393232:NJK393234 NTG393232:NTG393234 ODC393232:ODC393234 OMY393232:OMY393234 OWU393232:OWU393234 PGQ393232:PGQ393234 PQM393232:PQM393234 QAI393232:QAI393234 QKE393232:QKE393234 QUA393232:QUA393234 RDW393232:RDW393234 RNS393232:RNS393234 RXO393232:RXO393234 SHK393232:SHK393234 SRG393232:SRG393234 TBC393232:TBC393234 TKY393232:TKY393234 TUU393232:TUU393234 UEQ393232:UEQ393234 UOM393232:UOM393234 UYI393232:UYI393234 VIE393232:VIE393234 VSA393232:VSA393234 WBW393232:WBW393234 WLS393232:WLS393234 WVO393232:WVO393234 G458768:G458770 JC458768:JC458770 SY458768:SY458770 ACU458768:ACU458770 AMQ458768:AMQ458770 AWM458768:AWM458770 BGI458768:BGI458770 BQE458768:BQE458770 CAA458768:CAA458770 CJW458768:CJW458770 CTS458768:CTS458770 DDO458768:DDO458770 DNK458768:DNK458770 DXG458768:DXG458770 EHC458768:EHC458770 EQY458768:EQY458770 FAU458768:FAU458770 FKQ458768:FKQ458770 FUM458768:FUM458770 GEI458768:GEI458770 GOE458768:GOE458770 GYA458768:GYA458770 HHW458768:HHW458770 HRS458768:HRS458770 IBO458768:IBO458770 ILK458768:ILK458770 IVG458768:IVG458770 JFC458768:JFC458770 JOY458768:JOY458770 JYU458768:JYU458770 KIQ458768:KIQ458770 KSM458768:KSM458770 LCI458768:LCI458770 LME458768:LME458770 LWA458768:LWA458770 MFW458768:MFW458770 MPS458768:MPS458770 MZO458768:MZO458770 NJK458768:NJK458770 NTG458768:NTG458770 ODC458768:ODC458770 OMY458768:OMY458770 OWU458768:OWU458770 PGQ458768:PGQ458770 PQM458768:PQM458770 QAI458768:QAI458770 QKE458768:QKE458770 QUA458768:QUA458770 RDW458768:RDW458770 RNS458768:RNS458770 RXO458768:RXO458770 SHK458768:SHK458770 SRG458768:SRG458770 TBC458768:TBC458770 TKY458768:TKY458770 TUU458768:TUU458770 UEQ458768:UEQ458770 UOM458768:UOM458770 UYI458768:UYI458770 VIE458768:VIE458770 VSA458768:VSA458770 WBW458768:WBW458770 WLS458768:WLS458770 WVO458768:WVO458770 G524304:G524306 JC524304:JC524306 SY524304:SY524306 ACU524304:ACU524306 AMQ524304:AMQ524306 AWM524304:AWM524306 BGI524304:BGI524306 BQE524304:BQE524306 CAA524304:CAA524306 CJW524304:CJW524306 CTS524304:CTS524306 DDO524304:DDO524306 DNK524304:DNK524306 DXG524304:DXG524306 EHC524304:EHC524306 EQY524304:EQY524306 FAU524304:FAU524306 FKQ524304:FKQ524306 FUM524304:FUM524306 GEI524304:GEI524306 GOE524304:GOE524306 GYA524304:GYA524306 HHW524304:HHW524306 HRS524304:HRS524306 IBO524304:IBO524306 ILK524304:ILK524306 IVG524304:IVG524306 JFC524304:JFC524306 JOY524304:JOY524306 JYU524304:JYU524306 KIQ524304:KIQ524306 KSM524304:KSM524306 LCI524304:LCI524306 LME524304:LME524306 LWA524304:LWA524306 MFW524304:MFW524306 MPS524304:MPS524306 MZO524304:MZO524306 NJK524304:NJK524306 NTG524304:NTG524306 ODC524304:ODC524306 OMY524304:OMY524306 OWU524304:OWU524306 PGQ524304:PGQ524306 PQM524304:PQM524306 QAI524304:QAI524306 QKE524304:QKE524306 QUA524304:QUA524306 RDW524304:RDW524306 RNS524304:RNS524306 RXO524304:RXO524306 SHK524304:SHK524306 SRG524304:SRG524306 TBC524304:TBC524306 TKY524304:TKY524306 TUU524304:TUU524306 UEQ524304:UEQ524306 UOM524304:UOM524306 UYI524304:UYI524306 VIE524304:VIE524306 VSA524304:VSA524306 WBW524304:WBW524306 WLS524304:WLS524306 WVO524304:WVO524306 G589840:G589842 JC589840:JC589842 SY589840:SY589842 ACU589840:ACU589842 AMQ589840:AMQ589842 AWM589840:AWM589842 BGI589840:BGI589842 BQE589840:BQE589842 CAA589840:CAA589842 CJW589840:CJW589842 CTS589840:CTS589842 DDO589840:DDO589842 DNK589840:DNK589842 DXG589840:DXG589842 EHC589840:EHC589842 EQY589840:EQY589842 FAU589840:FAU589842 FKQ589840:FKQ589842 FUM589840:FUM589842 GEI589840:GEI589842 GOE589840:GOE589842 GYA589840:GYA589842 HHW589840:HHW589842 HRS589840:HRS589842 IBO589840:IBO589842 ILK589840:ILK589842 IVG589840:IVG589842 JFC589840:JFC589842 JOY589840:JOY589842 JYU589840:JYU589842 KIQ589840:KIQ589842 KSM589840:KSM589842 LCI589840:LCI589842 LME589840:LME589842 LWA589840:LWA589842 MFW589840:MFW589842 MPS589840:MPS589842 MZO589840:MZO589842 NJK589840:NJK589842 NTG589840:NTG589842 ODC589840:ODC589842 OMY589840:OMY589842 OWU589840:OWU589842 PGQ589840:PGQ589842 PQM589840:PQM589842 QAI589840:QAI589842 QKE589840:QKE589842 QUA589840:QUA589842 RDW589840:RDW589842 RNS589840:RNS589842 RXO589840:RXO589842 SHK589840:SHK589842 SRG589840:SRG589842 TBC589840:TBC589842 TKY589840:TKY589842 TUU589840:TUU589842 UEQ589840:UEQ589842 UOM589840:UOM589842 UYI589840:UYI589842 VIE589840:VIE589842 VSA589840:VSA589842 WBW589840:WBW589842 WLS589840:WLS589842 WVO589840:WVO589842 G655376:G655378 JC655376:JC655378 SY655376:SY655378 ACU655376:ACU655378 AMQ655376:AMQ655378 AWM655376:AWM655378 BGI655376:BGI655378 BQE655376:BQE655378 CAA655376:CAA655378 CJW655376:CJW655378 CTS655376:CTS655378 DDO655376:DDO655378 DNK655376:DNK655378 DXG655376:DXG655378 EHC655376:EHC655378 EQY655376:EQY655378 FAU655376:FAU655378 FKQ655376:FKQ655378 FUM655376:FUM655378 GEI655376:GEI655378 GOE655376:GOE655378 GYA655376:GYA655378 HHW655376:HHW655378 HRS655376:HRS655378 IBO655376:IBO655378 ILK655376:ILK655378 IVG655376:IVG655378 JFC655376:JFC655378 JOY655376:JOY655378 JYU655376:JYU655378 KIQ655376:KIQ655378 KSM655376:KSM655378 LCI655376:LCI655378 LME655376:LME655378 LWA655376:LWA655378 MFW655376:MFW655378 MPS655376:MPS655378 MZO655376:MZO655378 NJK655376:NJK655378 NTG655376:NTG655378 ODC655376:ODC655378 OMY655376:OMY655378 OWU655376:OWU655378 PGQ655376:PGQ655378 PQM655376:PQM655378 QAI655376:QAI655378 QKE655376:QKE655378 QUA655376:QUA655378 RDW655376:RDW655378 RNS655376:RNS655378 RXO655376:RXO655378 SHK655376:SHK655378 SRG655376:SRG655378 TBC655376:TBC655378 TKY655376:TKY655378 TUU655376:TUU655378 UEQ655376:UEQ655378 UOM655376:UOM655378 UYI655376:UYI655378 VIE655376:VIE655378 VSA655376:VSA655378 WBW655376:WBW655378 WLS655376:WLS655378 WVO655376:WVO655378 G720912:G720914 JC720912:JC720914 SY720912:SY720914 ACU720912:ACU720914 AMQ720912:AMQ720914 AWM720912:AWM720914 BGI720912:BGI720914 BQE720912:BQE720914 CAA720912:CAA720914 CJW720912:CJW720914 CTS720912:CTS720914 DDO720912:DDO720914 DNK720912:DNK720914 DXG720912:DXG720914 EHC720912:EHC720914 EQY720912:EQY720914 FAU720912:FAU720914 FKQ720912:FKQ720914 FUM720912:FUM720914 GEI720912:GEI720914 GOE720912:GOE720914 GYA720912:GYA720914 HHW720912:HHW720914 HRS720912:HRS720914 IBO720912:IBO720914 ILK720912:ILK720914 IVG720912:IVG720914 JFC720912:JFC720914 JOY720912:JOY720914 JYU720912:JYU720914 KIQ720912:KIQ720914 KSM720912:KSM720914 LCI720912:LCI720914 LME720912:LME720914 LWA720912:LWA720914 MFW720912:MFW720914 MPS720912:MPS720914 MZO720912:MZO720914 NJK720912:NJK720914 NTG720912:NTG720914 ODC720912:ODC720914 OMY720912:OMY720914 OWU720912:OWU720914 PGQ720912:PGQ720914 PQM720912:PQM720914 QAI720912:QAI720914 QKE720912:QKE720914 QUA720912:QUA720914 RDW720912:RDW720914 RNS720912:RNS720914 RXO720912:RXO720914 SHK720912:SHK720914 SRG720912:SRG720914 TBC720912:TBC720914 TKY720912:TKY720914 TUU720912:TUU720914 UEQ720912:UEQ720914 UOM720912:UOM720914 UYI720912:UYI720914 VIE720912:VIE720914 VSA720912:VSA720914 WBW720912:WBW720914 WLS720912:WLS720914 WVO720912:WVO720914 G786448:G786450 JC786448:JC786450 SY786448:SY786450 ACU786448:ACU786450 AMQ786448:AMQ786450 AWM786448:AWM786450 BGI786448:BGI786450 BQE786448:BQE786450 CAA786448:CAA786450 CJW786448:CJW786450 CTS786448:CTS786450 DDO786448:DDO786450 DNK786448:DNK786450 DXG786448:DXG786450 EHC786448:EHC786450 EQY786448:EQY786450 FAU786448:FAU786450 FKQ786448:FKQ786450 FUM786448:FUM786450 GEI786448:GEI786450 GOE786448:GOE786450 GYA786448:GYA786450 HHW786448:HHW786450 HRS786448:HRS786450 IBO786448:IBO786450 ILK786448:ILK786450 IVG786448:IVG786450 JFC786448:JFC786450 JOY786448:JOY786450 JYU786448:JYU786450 KIQ786448:KIQ786450 KSM786448:KSM786450 LCI786448:LCI786450 LME786448:LME786450 LWA786448:LWA786450 MFW786448:MFW786450 MPS786448:MPS786450 MZO786448:MZO786450 NJK786448:NJK786450 NTG786448:NTG786450 ODC786448:ODC786450 OMY786448:OMY786450 OWU786448:OWU786450 PGQ786448:PGQ786450 PQM786448:PQM786450 QAI786448:QAI786450 QKE786448:QKE786450 QUA786448:QUA786450 RDW786448:RDW786450 RNS786448:RNS786450 RXO786448:RXO786450 SHK786448:SHK786450 SRG786448:SRG786450 TBC786448:TBC786450 TKY786448:TKY786450 TUU786448:TUU786450 UEQ786448:UEQ786450 UOM786448:UOM786450 UYI786448:UYI786450 VIE786448:VIE786450 VSA786448:VSA786450 WBW786448:WBW786450 WLS786448:WLS786450 WVO786448:WVO786450 G851984:G851986 JC851984:JC851986 SY851984:SY851986 ACU851984:ACU851986 AMQ851984:AMQ851986 AWM851984:AWM851986 BGI851984:BGI851986 BQE851984:BQE851986 CAA851984:CAA851986 CJW851984:CJW851986 CTS851984:CTS851986 DDO851984:DDO851986 DNK851984:DNK851986 DXG851984:DXG851986 EHC851984:EHC851986 EQY851984:EQY851986 FAU851984:FAU851986 FKQ851984:FKQ851986 FUM851984:FUM851986 GEI851984:GEI851986 GOE851984:GOE851986 GYA851984:GYA851986 HHW851984:HHW851986 HRS851984:HRS851986 IBO851984:IBO851986 ILK851984:ILK851986 IVG851984:IVG851986 JFC851984:JFC851986 JOY851984:JOY851986 JYU851984:JYU851986 KIQ851984:KIQ851986 KSM851984:KSM851986 LCI851984:LCI851986 LME851984:LME851986 LWA851984:LWA851986 MFW851984:MFW851986 MPS851984:MPS851986 MZO851984:MZO851986 NJK851984:NJK851986 NTG851984:NTG851986 ODC851984:ODC851986 OMY851984:OMY851986 OWU851984:OWU851986 PGQ851984:PGQ851986 PQM851984:PQM851986 QAI851984:QAI851986 QKE851984:QKE851986 QUA851984:QUA851986 RDW851984:RDW851986 RNS851984:RNS851986 RXO851984:RXO851986 SHK851984:SHK851986 SRG851984:SRG851986 TBC851984:TBC851986 TKY851984:TKY851986 TUU851984:TUU851986 UEQ851984:UEQ851986 UOM851984:UOM851986 UYI851984:UYI851986 VIE851984:VIE851986 VSA851984:VSA851986 WBW851984:WBW851986 WLS851984:WLS851986 WVO851984:WVO851986 G917520:G917522 JC917520:JC917522 SY917520:SY917522 ACU917520:ACU917522 AMQ917520:AMQ917522 AWM917520:AWM917522 BGI917520:BGI917522 BQE917520:BQE917522 CAA917520:CAA917522 CJW917520:CJW917522 CTS917520:CTS917522 DDO917520:DDO917522 DNK917520:DNK917522 DXG917520:DXG917522 EHC917520:EHC917522 EQY917520:EQY917522 FAU917520:FAU917522 FKQ917520:FKQ917522 FUM917520:FUM917522 GEI917520:GEI917522 GOE917520:GOE917522 GYA917520:GYA917522 HHW917520:HHW917522 HRS917520:HRS917522 IBO917520:IBO917522 ILK917520:ILK917522 IVG917520:IVG917522 JFC917520:JFC917522 JOY917520:JOY917522 JYU917520:JYU917522 KIQ917520:KIQ917522 KSM917520:KSM917522 LCI917520:LCI917522 LME917520:LME917522 LWA917520:LWA917522 MFW917520:MFW917522 MPS917520:MPS917522 MZO917520:MZO917522 NJK917520:NJK917522 NTG917520:NTG917522 ODC917520:ODC917522 OMY917520:OMY917522 OWU917520:OWU917522 PGQ917520:PGQ917522 PQM917520:PQM917522 QAI917520:QAI917522 QKE917520:QKE917522 QUA917520:QUA917522 RDW917520:RDW917522 RNS917520:RNS917522 RXO917520:RXO917522 SHK917520:SHK917522 SRG917520:SRG917522 TBC917520:TBC917522 TKY917520:TKY917522 TUU917520:TUU917522 UEQ917520:UEQ917522 UOM917520:UOM917522 UYI917520:UYI917522 VIE917520:VIE917522 VSA917520:VSA917522 WBW917520:WBW917522 WLS917520:WLS917522 WVO917520:WVO917522 G983056:G983058 JC983056:JC983058 SY983056:SY983058 ACU983056:ACU983058 AMQ983056:AMQ983058 AWM983056:AWM983058 BGI983056:BGI983058 BQE983056:BQE983058 CAA983056:CAA983058 CJW983056:CJW983058 CTS983056:CTS983058 DDO983056:DDO983058 DNK983056:DNK983058 DXG983056:DXG983058 EHC983056:EHC983058 EQY983056:EQY983058 FAU983056:FAU983058 FKQ983056:FKQ983058 FUM983056:FUM983058 GEI983056:GEI983058 GOE983056:GOE983058 GYA983056:GYA983058 HHW983056:HHW983058 HRS983056:HRS983058 IBO983056:IBO983058 ILK983056:ILK983058 IVG983056:IVG983058 JFC983056:JFC983058 JOY983056:JOY983058 JYU983056:JYU983058 KIQ983056:KIQ983058 KSM983056:KSM983058 LCI983056:LCI983058 LME983056:LME983058 LWA983056:LWA983058 MFW983056:MFW983058 MPS983056:MPS983058 MZO983056:MZO983058 NJK983056:NJK983058 NTG983056:NTG983058 ODC983056:ODC983058 OMY983056:OMY983058 OWU983056:OWU983058 PGQ983056:PGQ983058 PQM983056:PQM983058 QAI983056:QAI983058 QKE983056:QKE983058 QUA983056:QUA983058 RDW983056:RDW983058 RNS983056:RNS983058 RXO983056:RXO983058 SHK983056:SHK983058 SRG983056:SRG983058 TBC983056:TBC983058 TKY983056:TKY983058 TUU983056:TUU983058 UEQ983056:UEQ983058 UOM983056:UOM983058 UYI983056:UYI983058 VIE983056:VIE983058 VSA983056:VSA983058 WBW983056:WBW983058 WLS983056:WLS983058 WVO983056:WVO983058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M65548:M65550 JI65548:JI65550 TE65548:TE65550 ADA65548:ADA65550 AMW65548:AMW65550 AWS65548:AWS65550 BGO65548:BGO65550 BQK65548:BQK65550 CAG65548:CAG65550 CKC65548:CKC65550 CTY65548:CTY65550 DDU65548:DDU65550 DNQ65548:DNQ65550 DXM65548:DXM65550 EHI65548:EHI65550 ERE65548:ERE65550 FBA65548:FBA65550 FKW65548:FKW65550 FUS65548:FUS65550 GEO65548:GEO65550 GOK65548:GOK65550 GYG65548:GYG65550 HIC65548:HIC65550 HRY65548:HRY65550 IBU65548:IBU65550 ILQ65548:ILQ65550 IVM65548:IVM65550 JFI65548:JFI65550 JPE65548:JPE65550 JZA65548:JZA65550 KIW65548:KIW65550 KSS65548:KSS65550 LCO65548:LCO65550 LMK65548:LMK65550 LWG65548:LWG65550 MGC65548:MGC65550 MPY65548:MPY65550 MZU65548:MZU65550 NJQ65548:NJQ65550 NTM65548:NTM65550 ODI65548:ODI65550 ONE65548:ONE65550 OXA65548:OXA65550 PGW65548:PGW65550 PQS65548:PQS65550 QAO65548:QAO65550 QKK65548:QKK65550 QUG65548:QUG65550 REC65548:REC65550 RNY65548:RNY65550 RXU65548:RXU65550 SHQ65548:SHQ65550 SRM65548:SRM65550 TBI65548:TBI65550 TLE65548:TLE65550 TVA65548:TVA65550 UEW65548:UEW65550 UOS65548:UOS65550 UYO65548:UYO65550 VIK65548:VIK65550 VSG65548:VSG65550 WCC65548:WCC65550 WLY65548:WLY65550 WVU65548:WVU65550 M131084:M131086 JI131084:JI131086 TE131084:TE131086 ADA131084:ADA131086 AMW131084:AMW131086 AWS131084:AWS131086 BGO131084:BGO131086 BQK131084:BQK131086 CAG131084:CAG131086 CKC131084:CKC131086 CTY131084:CTY131086 DDU131084:DDU131086 DNQ131084:DNQ131086 DXM131084:DXM131086 EHI131084:EHI131086 ERE131084:ERE131086 FBA131084:FBA131086 FKW131084:FKW131086 FUS131084:FUS131086 GEO131084:GEO131086 GOK131084:GOK131086 GYG131084:GYG131086 HIC131084:HIC131086 HRY131084:HRY131086 IBU131084:IBU131086 ILQ131084:ILQ131086 IVM131084:IVM131086 JFI131084:JFI131086 JPE131084:JPE131086 JZA131084:JZA131086 KIW131084:KIW131086 KSS131084:KSS131086 LCO131084:LCO131086 LMK131084:LMK131086 LWG131084:LWG131086 MGC131084:MGC131086 MPY131084:MPY131086 MZU131084:MZU131086 NJQ131084:NJQ131086 NTM131084:NTM131086 ODI131084:ODI131086 ONE131084:ONE131086 OXA131084:OXA131086 PGW131084:PGW131086 PQS131084:PQS131086 QAO131084:QAO131086 QKK131084:QKK131086 QUG131084:QUG131086 REC131084:REC131086 RNY131084:RNY131086 RXU131084:RXU131086 SHQ131084:SHQ131086 SRM131084:SRM131086 TBI131084:TBI131086 TLE131084:TLE131086 TVA131084:TVA131086 UEW131084:UEW131086 UOS131084:UOS131086 UYO131084:UYO131086 VIK131084:VIK131086 VSG131084:VSG131086 WCC131084:WCC131086 WLY131084:WLY131086 WVU131084:WVU131086 M196620:M196622 JI196620:JI196622 TE196620:TE196622 ADA196620:ADA196622 AMW196620:AMW196622 AWS196620:AWS196622 BGO196620:BGO196622 BQK196620:BQK196622 CAG196620:CAG196622 CKC196620:CKC196622 CTY196620:CTY196622 DDU196620:DDU196622 DNQ196620:DNQ196622 DXM196620:DXM196622 EHI196620:EHI196622 ERE196620:ERE196622 FBA196620:FBA196622 FKW196620:FKW196622 FUS196620:FUS196622 GEO196620:GEO196622 GOK196620:GOK196622 GYG196620:GYG196622 HIC196620:HIC196622 HRY196620:HRY196622 IBU196620:IBU196622 ILQ196620:ILQ196622 IVM196620:IVM196622 JFI196620:JFI196622 JPE196620:JPE196622 JZA196620:JZA196622 KIW196620:KIW196622 KSS196620:KSS196622 LCO196620:LCO196622 LMK196620:LMK196622 LWG196620:LWG196622 MGC196620:MGC196622 MPY196620:MPY196622 MZU196620:MZU196622 NJQ196620:NJQ196622 NTM196620:NTM196622 ODI196620:ODI196622 ONE196620:ONE196622 OXA196620:OXA196622 PGW196620:PGW196622 PQS196620:PQS196622 QAO196620:QAO196622 QKK196620:QKK196622 QUG196620:QUG196622 REC196620:REC196622 RNY196620:RNY196622 RXU196620:RXU196622 SHQ196620:SHQ196622 SRM196620:SRM196622 TBI196620:TBI196622 TLE196620:TLE196622 TVA196620:TVA196622 UEW196620:UEW196622 UOS196620:UOS196622 UYO196620:UYO196622 VIK196620:VIK196622 VSG196620:VSG196622 WCC196620:WCC196622 WLY196620:WLY196622 WVU196620:WVU196622 M262156:M262158 JI262156:JI262158 TE262156:TE262158 ADA262156:ADA262158 AMW262156:AMW262158 AWS262156:AWS262158 BGO262156:BGO262158 BQK262156:BQK262158 CAG262156:CAG262158 CKC262156:CKC262158 CTY262156:CTY262158 DDU262156:DDU262158 DNQ262156:DNQ262158 DXM262156:DXM262158 EHI262156:EHI262158 ERE262156:ERE262158 FBA262156:FBA262158 FKW262156:FKW262158 FUS262156:FUS262158 GEO262156:GEO262158 GOK262156:GOK262158 GYG262156:GYG262158 HIC262156:HIC262158 HRY262156:HRY262158 IBU262156:IBU262158 ILQ262156:ILQ262158 IVM262156:IVM262158 JFI262156:JFI262158 JPE262156:JPE262158 JZA262156:JZA262158 KIW262156:KIW262158 KSS262156:KSS262158 LCO262156:LCO262158 LMK262156:LMK262158 LWG262156:LWG262158 MGC262156:MGC262158 MPY262156:MPY262158 MZU262156:MZU262158 NJQ262156:NJQ262158 NTM262156:NTM262158 ODI262156:ODI262158 ONE262156:ONE262158 OXA262156:OXA262158 PGW262156:PGW262158 PQS262156:PQS262158 QAO262156:QAO262158 QKK262156:QKK262158 QUG262156:QUG262158 REC262156:REC262158 RNY262156:RNY262158 RXU262156:RXU262158 SHQ262156:SHQ262158 SRM262156:SRM262158 TBI262156:TBI262158 TLE262156:TLE262158 TVA262156:TVA262158 UEW262156:UEW262158 UOS262156:UOS262158 UYO262156:UYO262158 VIK262156:VIK262158 VSG262156:VSG262158 WCC262156:WCC262158 WLY262156:WLY262158 WVU262156:WVU262158 M327692:M327694 JI327692:JI327694 TE327692:TE327694 ADA327692:ADA327694 AMW327692:AMW327694 AWS327692:AWS327694 BGO327692:BGO327694 BQK327692:BQK327694 CAG327692:CAG327694 CKC327692:CKC327694 CTY327692:CTY327694 DDU327692:DDU327694 DNQ327692:DNQ327694 DXM327692:DXM327694 EHI327692:EHI327694 ERE327692:ERE327694 FBA327692:FBA327694 FKW327692:FKW327694 FUS327692:FUS327694 GEO327692:GEO327694 GOK327692:GOK327694 GYG327692:GYG327694 HIC327692:HIC327694 HRY327692:HRY327694 IBU327692:IBU327694 ILQ327692:ILQ327694 IVM327692:IVM327694 JFI327692:JFI327694 JPE327692:JPE327694 JZA327692:JZA327694 KIW327692:KIW327694 KSS327692:KSS327694 LCO327692:LCO327694 LMK327692:LMK327694 LWG327692:LWG327694 MGC327692:MGC327694 MPY327692:MPY327694 MZU327692:MZU327694 NJQ327692:NJQ327694 NTM327692:NTM327694 ODI327692:ODI327694 ONE327692:ONE327694 OXA327692:OXA327694 PGW327692:PGW327694 PQS327692:PQS327694 QAO327692:QAO327694 QKK327692:QKK327694 QUG327692:QUG327694 REC327692:REC327694 RNY327692:RNY327694 RXU327692:RXU327694 SHQ327692:SHQ327694 SRM327692:SRM327694 TBI327692:TBI327694 TLE327692:TLE327694 TVA327692:TVA327694 UEW327692:UEW327694 UOS327692:UOS327694 UYO327692:UYO327694 VIK327692:VIK327694 VSG327692:VSG327694 WCC327692:WCC327694 WLY327692:WLY327694 WVU327692:WVU327694 M393228:M393230 JI393228:JI393230 TE393228:TE393230 ADA393228:ADA393230 AMW393228:AMW393230 AWS393228:AWS393230 BGO393228:BGO393230 BQK393228:BQK393230 CAG393228:CAG393230 CKC393228:CKC393230 CTY393228:CTY393230 DDU393228:DDU393230 DNQ393228:DNQ393230 DXM393228:DXM393230 EHI393228:EHI393230 ERE393228:ERE393230 FBA393228:FBA393230 FKW393228:FKW393230 FUS393228:FUS393230 GEO393228:GEO393230 GOK393228:GOK393230 GYG393228:GYG393230 HIC393228:HIC393230 HRY393228:HRY393230 IBU393228:IBU393230 ILQ393228:ILQ393230 IVM393228:IVM393230 JFI393228:JFI393230 JPE393228:JPE393230 JZA393228:JZA393230 KIW393228:KIW393230 KSS393228:KSS393230 LCO393228:LCO393230 LMK393228:LMK393230 LWG393228:LWG393230 MGC393228:MGC393230 MPY393228:MPY393230 MZU393228:MZU393230 NJQ393228:NJQ393230 NTM393228:NTM393230 ODI393228:ODI393230 ONE393228:ONE393230 OXA393228:OXA393230 PGW393228:PGW393230 PQS393228:PQS393230 QAO393228:QAO393230 QKK393228:QKK393230 QUG393228:QUG393230 REC393228:REC393230 RNY393228:RNY393230 RXU393228:RXU393230 SHQ393228:SHQ393230 SRM393228:SRM393230 TBI393228:TBI393230 TLE393228:TLE393230 TVA393228:TVA393230 UEW393228:UEW393230 UOS393228:UOS393230 UYO393228:UYO393230 VIK393228:VIK393230 VSG393228:VSG393230 WCC393228:WCC393230 WLY393228:WLY393230 WVU393228:WVU393230 M458764:M458766 JI458764:JI458766 TE458764:TE458766 ADA458764:ADA458766 AMW458764:AMW458766 AWS458764:AWS458766 BGO458764:BGO458766 BQK458764:BQK458766 CAG458764:CAG458766 CKC458764:CKC458766 CTY458764:CTY458766 DDU458764:DDU458766 DNQ458764:DNQ458766 DXM458764:DXM458766 EHI458764:EHI458766 ERE458764:ERE458766 FBA458764:FBA458766 FKW458764:FKW458766 FUS458764:FUS458766 GEO458764:GEO458766 GOK458764:GOK458766 GYG458764:GYG458766 HIC458764:HIC458766 HRY458764:HRY458766 IBU458764:IBU458766 ILQ458764:ILQ458766 IVM458764:IVM458766 JFI458764:JFI458766 JPE458764:JPE458766 JZA458764:JZA458766 KIW458764:KIW458766 KSS458764:KSS458766 LCO458764:LCO458766 LMK458764:LMK458766 LWG458764:LWG458766 MGC458764:MGC458766 MPY458764:MPY458766 MZU458764:MZU458766 NJQ458764:NJQ458766 NTM458764:NTM458766 ODI458764:ODI458766 ONE458764:ONE458766 OXA458764:OXA458766 PGW458764:PGW458766 PQS458764:PQS458766 QAO458764:QAO458766 QKK458764:QKK458766 QUG458764:QUG458766 REC458764:REC458766 RNY458764:RNY458766 RXU458764:RXU458766 SHQ458764:SHQ458766 SRM458764:SRM458766 TBI458764:TBI458766 TLE458764:TLE458766 TVA458764:TVA458766 UEW458764:UEW458766 UOS458764:UOS458766 UYO458764:UYO458766 VIK458764:VIK458766 VSG458764:VSG458766 WCC458764:WCC458766 WLY458764:WLY458766 WVU458764:WVU458766 M524300:M524302 JI524300:JI524302 TE524300:TE524302 ADA524300:ADA524302 AMW524300:AMW524302 AWS524300:AWS524302 BGO524300:BGO524302 BQK524300:BQK524302 CAG524300:CAG524302 CKC524300:CKC524302 CTY524300:CTY524302 DDU524300:DDU524302 DNQ524300:DNQ524302 DXM524300:DXM524302 EHI524300:EHI524302 ERE524300:ERE524302 FBA524300:FBA524302 FKW524300:FKW524302 FUS524300:FUS524302 GEO524300:GEO524302 GOK524300:GOK524302 GYG524300:GYG524302 HIC524300:HIC524302 HRY524300:HRY524302 IBU524300:IBU524302 ILQ524300:ILQ524302 IVM524300:IVM524302 JFI524300:JFI524302 JPE524300:JPE524302 JZA524300:JZA524302 KIW524300:KIW524302 KSS524300:KSS524302 LCO524300:LCO524302 LMK524300:LMK524302 LWG524300:LWG524302 MGC524300:MGC524302 MPY524300:MPY524302 MZU524300:MZU524302 NJQ524300:NJQ524302 NTM524300:NTM524302 ODI524300:ODI524302 ONE524300:ONE524302 OXA524300:OXA524302 PGW524300:PGW524302 PQS524300:PQS524302 QAO524300:QAO524302 QKK524300:QKK524302 QUG524300:QUG524302 REC524300:REC524302 RNY524300:RNY524302 RXU524300:RXU524302 SHQ524300:SHQ524302 SRM524300:SRM524302 TBI524300:TBI524302 TLE524300:TLE524302 TVA524300:TVA524302 UEW524300:UEW524302 UOS524300:UOS524302 UYO524300:UYO524302 VIK524300:VIK524302 VSG524300:VSG524302 WCC524300:WCC524302 WLY524300:WLY524302 WVU524300:WVU524302 M589836:M589838 JI589836:JI589838 TE589836:TE589838 ADA589836:ADA589838 AMW589836:AMW589838 AWS589836:AWS589838 BGO589836:BGO589838 BQK589836:BQK589838 CAG589836:CAG589838 CKC589836:CKC589838 CTY589836:CTY589838 DDU589836:DDU589838 DNQ589836:DNQ589838 DXM589836:DXM589838 EHI589836:EHI589838 ERE589836:ERE589838 FBA589836:FBA589838 FKW589836:FKW589838 FUS589836:FUS589838 GEO589836:GEO589838 GOK589836:GOK589838 GYG589836:GYG589838 HIC589836:HIC589838 HRY589836:HRY589838 IBU589836:IBU589838 ILQ589836:ILQ589838 IVM589836:IVM589838 JFI589836:JFI589838 JPE589836:JPE589838 JZA589836:JZA589838 KIW589836:KIW589838 KSS589836:KSS589838 LCO589836:LCO589838 LMK589836:LMK589838 LWG589836:LWG589838 MGC589836:MGC589838 MPY589836:MPY589838 MZU589836:MZU589838 NJQ589836:NJQ589838 NTM589836:NTM589838 ODI589836:ODI589838 ONE589836:ONE589838 OXA589836:OXA589838 PGW589836:PGW589838 PQS589836:PQS589838 QAO589836:QAO589838 QKK589836:QKK589838 QUG589836:QUG589838 REC589836:REC589838 RNY589836:RNY589838 RXU589836:RXU589838 SHQ589836:SHQ589838 SRM589836:SRM589838 TBI589836:TBI589838 TLE589836:TLE589838 TVA589836:TVA589838 UEW589836:UEW589838 UOS589836:UOS589838 UYO589836:UYO589838 VIK589836:VIK589838 VSG589836:VSG589838 WCC589836:WCC589838 WLY589836:WLY589838 WVU589836:WVU589838 M655372:M655374 JI655372:JI655374 TE655372:TE655374 ADA655372:ADA655374 AMW655372:AMW655374 AWS655372:AWS655374 BGO655372:BGO655374 BQK655372:BQK655374 CAG655372:CAG655374 CKC655372:CKC655374 CTY655372:CTY655374 DDU655372:DDU655374 DNQ655372:DNQ655374 DXM655372:DXM655374 EHI655372:EHI655374 ERE655372:ERE655374 FBA655372:FBA655374 FKW655372:FKW655374 FUS655372:FUS655374 GEO655372:GEO655374 GOK655372:GOK655374 GYG655372:GYG655374 HIC655372:HIC655374 HRY655372:HRY655374 IBU655372:IBU655374 ILQ655372:ILQ655374 IVM655372:IVM655374 JFI655372:JFI655374 JPE655372:JPE655374 JZA655372:JZA655374 KIW655372:KIW655374 KSS655372:KSS655374 LCO655372:LCO655374 LMK655372:LMK655374 LWG655372:LWG655374 MGC655372:MGC655374 MPY655372:MPY655374 MZU655372:MZU655374 NJQ655372:NJQ655374 NTM655372:NTM655374 ODI655372:ODI655374 ONE655372:ONE655374 OXA655372:OXA655374 PGW655372:PGW655374 PQS655372:PQS655374 QAO655372:QAO655374 QKK655372:QKK655374 QUG655372:QUG655374 REC655372:REC655374 RNY655372:RNY655374 RXU655372:RXU655374 SHQ655372:SHQ655374 SRM655372:SRM655374 TBI655372:TBI655374 TLE655372:TLE655374 TVA655372:TVA655374 UEW655372:UEW655374 UOS655372:UOS655374 UYO655372:UYO655374 VIK655372:VIK655374 VSG655372:VSG655374 WCC655372:WCC655374 WLY655372:WLY655374 WVU655372:WVU655374 M720908:M720910 JI720908:JI720910 TE720908:TE720910 ADA720908:ADA720910 AMW720908:AMW720910 AWS720908:AWS720910 BGO720908:BGO720910 BQK720908:BQK720910 CAG720908:CAG720910 CKC720908:CKC720910 CTY720908:CTY720910 DDU720908:DDU720910 DNQ720908:DNQ720910 DXM720908:DXM720910 EHI720908:EHI720910 ERE720908:ERE720910 FBA720908:FBA720910 FKW720908:FKW720910 FUS720908:FUS720910 GEO720908:GEO720910 GOK720908:GOK720910 GYG720908:GYG720910 HIC720908:HIC720910 HRY720908:HRY720910 IBU720908:IBU720910 ILQ720908:ILQ720910 IVM720908:IVM720910 JFI720908:JFI720910 JPE720908:JPE720910 JZA720908:JZA720910 KIW720908:KIW720910 KSS720908:KSS720910 LCO720908:LCO720910 LMK720908:LMK720910 LWG720908:LWG720910 MGC720908:MGC720910 MPY720908:MPY720910 MZU720908:MZU720910 NJQ720908:NJQ720910 NTM720908:NTM720910 ODI720908:ODI720910 ONE720908:ONE720910 OXA720908:OXA720910 PGW720908:PGW720910 PQS720908:PQS720910 QAO720908:QAO720910 QKK720908:QKK720910 QUG720908:QUG720910 REC720908:REC720910 RNY720908:RNY720910 RXU720908:RXU720910 SHQ720908:SHQ720910 SRM720908:SRM720910 TBI720908:TBI720910 TLE720908:TLE720910 TVA720908:TVA720910 UEW720908:UEW720910 UOS720908:UOS720910 UYO720908:UYO720910 VIK720908:VIK720910 VSG720908:VSG720910 WCC720908:WCC720910 WLY720908:WLY720910 WVU720908:WVU720910 M786444:M786446 JI786444:JI786446 TE786444:TE786446 ADA786444:ADA786446 AMW786444:AMW786446 AWS786444:AWS786446 BGO786444:BGO786446 BQK786444:BQK786446 CAG786444:CAG786446 CKC786444:CKC786446 CTY786444:CTY786446 DDU786444:DDU786446 DNQ786444:DNQ786446 DXM786444:DXM786446 EHI786444:EHI786446 ERE786444:ERE786446 FBA786444:FBA786446 FKW786444:FKW786446 FUS786444:FUS786446 GEO786444:GEO786446 GOK786444:GOK786446 GYG786444:GYG786446 HIC786444:HIC786446 HRY786444:HRY786446 IBU786444:IBU786446 ILQ786444:ILQ786446 IVM786444:IVM786446 JFI786444:JFI786446 JPE786444:JPE786446 JZA786444:JZA786446 KIW786444:KIW786446 KSS786444:KSS786446 LCO786444:LCO786446 LMK786444:LMK786446 LWG786444:LWG786446 MGC786444:MGC786446 MPY786444:MPY786446 MZU786444:MZU786446 NJQ786444:NJQ786446 NTM786444:NTM786446 ODI786444:ODI786446 ONE786444:ONE786446 OXA786444:OXA786446 PGW786444:PGW786446 PQS786444:PQS786446 QAO786444:QAO786446 QKK786444:QKK786446 QUG786444:QUG786446 REC786444:REC786446 RNY786444:RNY786446 RXU786444:RXU786446 SHQ786444:SHQ786446 SRM786444:SRM786446 TBI786444:TBI786446 TLE786444:TLE786446 TVA786444:TVA786446 UEW786444:UEW786446 UOS786444:UOS786446 UYO786444:UYO786446 VIK786444:VIK786446 VSG786444:VSG786446 WCC786444:WCC786446 WLY786444:WLY786446 WVU786444:WVU786446 M851980:M851982 JI851980:JI851982 TE851980:TE851982 ADA851980:ADA851982 AMW851980:AMW851982 AWS851980:AWS851982 BGO851980:BGO851982 BQK851980:BQK851982 CAG851980:CAG851982 CKC851980:CKC851982 CTY851980:CTY851982 DDU851980:DDU851982 DNQ851980:DNQ851982 DXM851980:DXM851982 EHI851980:EHI851982 ERE851980:ERE851982 FBA851980:FBA851982 FKW851980:FKW851982 FUS851980:FUS851982 GEO851980:GEO851982 GOK851980:GOK851982 GYG851980:GYG851982 HIC851980:HIC851982 HRY851980:HRY851982 IBU851980:IBU851982 ILQ851980:ILQ851982 IVM851980:IVM851982 JFI851980:JFI851982 JPE851980:JPE851982 JZA851980:JZA851982 KIW851980:KIW851982 KSS851980:KSS851982 LCO851980:LCO851982 LMK851980:LMK851982 LWG851980:LWG851982 MGC851980:MGC851982 MPY851980:MPY851982 MZU851980:MZU851982 NJQ851980:NJQ851982 NTM851980:NTM851982 ODI851980:ODI851982 ONE851980:ONE851982 OXA851980:OXA851982 PGW851980:PGW851982 PQS851980:PQS851982 QAO851980:QAO851982 QKK851980:QKK851982 QUG851980:QUG851982 REC851980:REC851982 RNY851980:RNY851982 RXU851980:RXU851982 SHQ851980:SHQ851982 SRM851980:SRM851982 TBI851980:TBI851982 TLE851980:TLE851982 TVA851980:TVA851982 UEW851980:UEW851982 UOS851980:UOS851982 UYO851980:UYO851982 VIK851980:VIK851982 VSG851980:VSG851982 WCC851980:WCC851982 WLY851980:WLY851982 WVU851980:WVU851982 M917516:M917518 JI917516:JI917518 TE917516:TE917518 ADA917516:ADA917518 AMW917516:AMW917518 AWS917516:AWS917518 BGO917516:BGO917518 BQK917516:BQK917518 CAG917516:CAG917518 CKC917516:CKC917518 CTY917516:CTY917518 DDU917516:DDU917518 DNQ917516:DNQ917518 DXM917516:DXM917518 EHI917516:EHI917518 ERE917516:ERE917518 FBA917516:FBA917518 FKW917516:FKW917518 FUS917516:FUS917518 GEO917516:GEO917518 GOK917516:GOK917518 GYG917516:GYG917518 HIC917516:HIC917518 HRY917516:HRY917518 IBU917516:IBU917518 ILQ917516:ILQ917518 IVM917516:IVM917518 JFI917516:JFI917518 JPE917516:JPE917518 JZA917516:JZA917518 KIW917516:KIW917518 KSS917516:KSS917518 LCO917516:LCO917518 LMK917516:LMK917518 LWG917516:LWG917518 MGC917516:MGC917518 MPY917516:MPY917518 MZU917516:MZU917518 NJQ917516:NJQ917518 NTM917516:NTM917518 ODI917516:ODI917518 ONE917516:ONE917518 OXA917516:OXA917518 PGW917516:PGW917518 PQS917516:PQS917518 QAO917516:QAO917518 QKK917516:QKK917518 QUG917516:QUG917518 REC917516:REC917518 RNY917516:RNY917518 RXU917516:RXU917518 SHQ917516:SHQ917518 SRM917516:SRM917518 TBI917516:TBI917518 TLE917516:TLE917518 TVA917516:TVA917518 UEW917516:UEW917518 UOS917516:UOS917518 UYO917516:UYO917518 VIK917516:VIK917518 VSG917516:VSG917518 WCC917516:WCC917518 WLY917516:WLY917518 WVU917516:WVU917518 M983052:M983054 JI983052:JI983054 TE983052:TE983054 ADA983052:ADA983054 AMW983052:AMW983054 AWS983052:AWS983054 BGO983052:BGO983054 BQK983052:BQK983054 CAG983052:CAG983054 CKC983052:CKC983054 CTY983052:CTY983054 DDU983052:DDU983054 DNQ983052:DNQ983054 DXM983052:DXM983054 EHI983052:EHI983054 ERE983052:ERE983054 FBA983052:FBA983054 FKW983052:FKW983054 FUS983052:FUS983054 GEO983052:GEO983054 GOK983052:GOK983054 GYG983052:GYG983054 HIC983052:HIC983054 HRY983052:HRY983054 IBU983052:IBU983054 ILQ983052:ILQ983054 IVM983052:IVM983054 JFI983052:JFI983054 JPE983052:JPE983054 JZA983052:JZA983054 KIW983052:KIW983054 KSS983052:KSS983054 LCO983052:LCO983054 LMK983052:LMK983054 LWG983052:LWG983054 MGC983052:MGC983054 MPY983052:MPY983054 MZU983052:MZU983054 NJQ983052:NJQ983054 NTM983052:NTM983054 ODI983052:ODI983054 ONE983052:ONE983054 OXA983052:OXA983054 PGW983052:PGW983054 PQS983052:PQS983054 QAO983052:QAO983054 QKK983052:QKK983054 QUG983052:QUG983054 REC983052:REC983054 RNY983052:RNY983054 RXU983052:RXU983054 SHQ983052:SHQ983054 SRM983052:SRM983054 TBI983052:TBI983054 TLE983052:TLE983054 TVA983052:TVA983054 UEW983052:UEW983054 UOS983052:UOS983054 UYO983052:UYO983054 VIK983052:VIK983054 VSG983052:VSG983054 WCC983052:WCC983054 WLY983052:WLY983054 WVU983052:WVU983054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A65547:A65551 IW65547:IW65551 SS65547:SS65551 ACO65547:ACO65551 AMK65547:AMK65551 AWG65547:AWG65551 BGC65547:BGC65551 BPY65547:BPY65551 BZU65547:BZU65551 CJQ65547:CJQ65551 CTM65547:CTM65551 DDI65547:DDI65551 DNE65547:DNE65551 DXA65547:DXA65551 EGW65547:EGW65551 EQS65547:EQS65551 FAO65547:FAO65551 FKK65547:FKK65551 FUG65547:FUG65551 GEC65547:GEC65551 GNY65547:GNY65551 GXU65547:GXU65551 HHQ65547:HHQ65551 HRM65547:HRM65551 IBI65547:IBI65551 ILE65547:ILE65551 IVA65547:IVA65551 JEW65547:JEW65551 JOS65547:JOS65551 JYO65547:JYO65551 KIK65547:KIK65551 KSG65547:KSG65551 LCC65547:LCC65551 LLY65547:LLY65551 LVU65547:LVU65551 MFQ65547:MFQ65551 MPM65547:MPM65551 MZI65547:MZI65551 NJE65547:NJE65551 NTA65547:NTA65551 OCW65547:OCW65551 OMS65547:OMS65551 OWO65547:OWO65551 PGK65547:PGK65551 PQG65547:PQG65551 QAC65547:QAC65551 QJY65547:QJY65551 QTU65547:QTU65551 RDQ65547:RDQ65551 RNM65547:RNM65551 RXI65547:RXI65551 SHE65547:SHE65551 SRA65547:SRA65551 TAW65547:TAW65551 TKS65547:TKS65551 TUO65547:TUO65551 UEK65547:UEK65551 UOG65547:UOG65551 UYC65547:UYC65551 VHY65547:VHY65551 VRU65547:VRU65551 WBQ65547:WBQ65551 WLM65547:WLM65551 WVI65547:WVI65551 A131083:A131087 IW131083:IW131087 SS131083:SS131087 ACO131083:ACO131087 AMK131083:AMK131087 AWG131083:AWG131087 BGC131083:BGC131087 BPY131083:BPY131087 BZU131083:BZU131087 CJQ131083:CJQ131087 CTM131083:CTM131087 DDI131083:DDI131087 DNE131083:DNE131087 DXA131083:DXA131087 EGW131083:EGW131087 EQS131083:EQS131087 FAO131083:FAO131087 FKK131083:FKK131087 FUG131083:FUG131087 GEC131083:GEC131087 GNY131083:GNY131087 GXU131083:GXU131087 HHQ131083:HHQ131087 HRM131083:HRM131087 IBI131083:IBI131087 ILE131083:ILE131087 IVA131083:IVA131087 JEW131083:JEW131087 JOS131083:JOS131087 JYO131083:JYO131087 KIK131083:KIK131087 KSG131083:KSG131087 LCC131083:LCC131087 LLY131083:LLY131087 LVU131083:LVU131087 MFQ131083:MFQ131087 MPM131083:MPM131087 MZI131083:MZI131087 NJE131083:NJE131087 NTA131083:NTA131087 OCW131083:OCW131087 OMS131083:OMS131087 OWO131083:OWO131087 PGK131083:PGK131087 PQG131083:PQG131087 QAC131083:QAC131087 QJY131083:QJY131087 QTU131083:QTU131087 RDQ131083:RDQ131087 RNM131083:RNM131087 RXI131083:RXI131087 SHE131083:SHE131087 SRA131083:SRA131087 TAW131083:TAW131087 TKS131083:TKS131087 TUO131083:TUO131087 UEK131083:UEK131087 UOG131083:UOG131087 UYC131083:UYC131087 VHY131083:VHY131087 VRU131083:VRU131087 WBQ131083:WBQ131087 WLM131083:WLM131087 WVI131083:WVI131087 A196619:A196623 IW196619:IW196623 SS196619:SS196623 ACO196619:ACO196623 AMK196619:AMK196623 AWG196619:AWG196623 BGC196619:BGC196623 BPY196619:BPY196623 BZU196619:BZU196623 CJQ196619:CJQ196623 CTM196619:CTM196623 DDI196619:DDI196623 DNE196619:DNE196623 DXA196619:DXA196623 EGW196619:EGW196623 EQS196619:EQS196623 FAO196619:FAO196623 FKK196619:FKK196623 FUG196619:FUG196623 GEC196619:GEC196623 GNY196619:GNY196623 GXU196619:GXU196623 HHQ196619:HHQ196623 HRM196619:HRM196623 IBI196619:IBI196623 ILE196619:ILE196623 IVA196619:IVA196623 JEW196619:JEW196623 JOS196619:JOS196623 JYO196619:JYO196623 KIK196619:KIK196623 KSG196619:KSG196623 LCC196619:LCC196623 LLY196619:LLY196623 LVU196619:LVU196623 MFQ196619:MFQ196623 MPM196619:MPM196623 MZI196619:MZI196623 NJE196619:NJE196623 NTA196619:NTA196623 OCW196619:OCW196623 OMS196619:OMS196623 OWO196619:OWO196623 PGK196619:PGK196623 PQG196619:PQG196623 QAC196619:QAC196623 QJY196619:QJY196623 QTU196619:QTU196623 RDQ196619:RDQ196623 RNM196619:RNM196623 RXI196619:RXI196623 SHE196619:SHE196623 SRA196619:SRA196623 TAW196619:TAW196623 TKS196619:TKS196623 TUO196619:TUO196623 UEK196619:UEK196623 UOG196619:UOG196623 UYC196619:UYC196623 VHY196619:VHY196623 VRU196619:VRU196623 WBQ196619:WBQ196623 WLM196619:WLM196623 WVI196619:WVI196623 A262155:A262159 IW262155:IW262159 SS262155:SS262159 ACO262155:ACO262159 AMK262155:AMK262159 AWG262155:AWG262159 BGC262155:BGC262159 BPY262155:BPY262159 BZU262155:BZU262159 CJQ262155:CJQ262159 CTM262155:CTM262159 DDI262155:DDI262159 DNE262155:DNE262159 DXA262155:DXA262159 EGW262155:EGW262159 EQS262155:EQS262159 FAO262155:FAO262159 FKK262155:FKK262159 FUG262155:FUG262159 GEC262155:GEC262159 GNY262155:GNY262159 GXU262155:GXU262159 HHQ262155:HHQ262159 HRM262155:HRM262159 IBI262155:IBI262159 ILE262155:ILE262159 IVA262155:IVA262159 JEW262155:JEW262159 JOS262155:JOS262159 JYO262155:JYO262159 KIK262155:KIK262159 KSG262155:KSG262159 LCC262155:LCC262159 LLY262155:LLY262159 LVU262155:LVU262159 MFQ262155:MFQ262159 MPM262155:MPM262159 MZI262155:MZI262159 NJE262155:NJE262159 NTA262155:NTA262159 OCW262155:OCW262159 OMS262155:OMS262159 OWO262155:OWO262159 PGK262155:PGK262159 PQG262155:PQG262159 QAC262155:QAC262159 QJY262155:QJY262159 QTU262155:QTU262159 RDQ262155:RDQ262159 RNM262155:RNM262159 RXI262155:RXI262159 SHE262155:SHE262159 SRA262155:SRA262159 TAW262155:TAW262159 TKS262155:TKS262159 TUO262155:TUO262159 UEK262155:UEK262159 UOG262155:UOG262159 UYC262155:UYC262159 VHY262155:VHY262159 VRU262155:VRU262159 WBQ262155:WBQ262159 WLM262155:WLM262159 WVI262155:WVI262159 A327691:A327695 IW327691:IW327695 SS327691:SS327695 ACO327691:ACO327695 AMK327691:AMK327695 AWG327691:AWG327695 BGC327691:BGC327695 BPY327691:BPY327695 BZU327691:BZU327695 CJQ327691:CJQ327695 CTM327691:CTM327695 DDI327691:DDI327695 DNE327691:DNE327695 DXA327691:DXA327695 EGW327691:EGW327695 EQS327691:EQS327695 FAO327691:FAO327695 FKK327691:FKK327695 FUG327691:FUG327695 GEC327691:GEC327695 GNY327691:GNY327695 GXU327691:GXU327695 HHQ327691:HHQ327695 HRM327691:HRM327695 IBI327691:IBI327695 ILE327691:ILE327695 IVA327691:IVA327695 JEW327691:JEW327695 JOS327691:JOS327695 JYO327691:JYO327695 KIK327691:KIK327695 KSG327691:KSG327695 LCC327691:LCC327695 LLY327691:LLY327695 LVU327691:LVU327695 MFQ327691:MFQ327695 MPM327691:MPM327695 MZI327691:MZI327695 NJE327691:NJE327695 NTA327691:NTA327695 OCW327691:OCW327695 OMS327691:OMS327695 OWO327691:OWO327695 PGK327691:PGK327695 PQG327691:PQG327695 QAC327691:QAC327695 QJY327691:QJY327695 QTU327691:QTU327695 RDQ327691:RDQ327695 RNM327691:RNM327695 RXI327691:RXI327695 SHE327691:SHE327695 SRA327691:SRA327695 TAW327691:TAW327695 TKS327691:TKS327695 TUO327691:TUO327695 UEK327691:UEK327695 UOG327691:UOG327695 UYC327691:UYC327695 VHY327691:VHY327695 VRU327691:VRU327695 WBQ327691:WBQ327695 WLM327691:WLM327695 WVI327691:WVI327695 A393227:A393231 IW393227:IW393231 SS393227:SS393231 ACO393227:ACO393231 AMK393227:AMK393231 AWG393227:AWG393231 BGC393227:BGC393231 BPY393227:BPY393231 BZU393227:BZU393231 CJQ393227:CJQ393231 CTM393227:CTM393231 DDI393227:DDI393231 DNE393227:DNE393231 DXA393227:DXA393231 EGW393227:EGW393231 EQS393227:EQS393231 FAO393227:FAO393231 FKK393227:FKK393231 FUG393227:FUG393231 GEC393227:GEC393231 GNY393227:GNY393231 GXU393227:GXU393231 HHQ393227:HHQ393231 HRM393227:HRM393231 IBI393227:IBI393231 ILE393227:ILE393231 IVA393227:IVA393231 JEW393227:JEW393231 JOS393227:JOS393231 JYO393227:JYO393231 KIK393227:KIK393231 KSG393227:KSG393231 LCC393227:LCC393231 LLY393227:LLY393231 LVU393227:LVU393231 MFQ393227:MFQ393231 MPM393227:MPM393231 MZI393227:MZI393231 NJE393227:NJE393231 NTA393227:NTA393231 OCW393227:OCW393231 OMS393227:OMS393231 OWO393227:OWO393231 PGK393227:PGK393231 PQG393227:PQG393231 QAC393227:QAC393231 QJY393227:QJY393231 QTU393227:QTU393231 RDQ393227:RDQ393231 RNM393227:RNM393231 RXI393227:RXI393231 SHE393227:SHE393231 SRA393227:SRA393231 TAW393227:TAW393231 TKS393227:TKS393231 TUO393227:TUO393231 UEK393227:UEK393231 UOG393227:UOG393231 UYC393227:UYC393231 VHY393227:VHY393231 VRU393227:VRU393231 WBQ393227:WBQ393231 WLM393227:WLM393231 WVI393227:WVI393231 A458763:A458767 IW458763:IW458767 SS458763:SS458767 ACO458763:ACO458767 AMK458763:AMK458767 AWG458763:AWG458767 BGC458763:BGC458767 BPY458763:BPY458767 BZU458763:BZU458767 CJQ458763:CJQ458767 CTM458763:CTM458767 DDI458763:DDI458767 DNE458763:DNE458767 DXA458763:DXA458767 EGW458763:EGW458767 EQS458763:EQS458767 FAO458763:FAO458767 FKK458763:FKK458767 FUG458763:FUG458767 GEC458763:GEC458767 GNY458763:GNY458767 GXU458763:GXU458767 HHQ458763:HHQ458767 HRM458763:HRM458767 IBI458763:IBI458767 ILE458763:ILE458767 IVA458763:IVA458767 JEW458763:JEW458767 JOS458763:JOS458767 JYO458763:JYO458767 KIK458763:KIK458767 KSG458763:KSG458767 LCC458763:LCC458767 LLY458763:LLY458767 LVU458763:LVU458767 MFQ458763:MFQ458767 MPM458763:MPM458767 MZI458763:MZI458767 NJE458763:NJE458767 NTA458763:NTA458767 OCW458763:OCW458767 OMS458763:OMS458767 OWO458763:OWO458767 PGK458763:PGK458767 PQG458763:PQG458767 QAC458763:QAC458767 QJY458763:QJY458767 QTU458763:QTU458767 RDQ458763:RDQ458767 RNM458763:RNM458767 RXI458763:RXI458767 SHE458763:SHE458767 SRA458763:SRA458767 TAW458763:TAW458767 TKS458763:TKS458767 TUO458763:TUO458767 UEK458763:UEK458767 UOG458763:UOG458767 UYC458763:UYC458767 VHY458763:VHY458767 VRU458763:VRU458767 WBQ458763:WBQ458767 WLM458763:WLM458767 WVI458763:WVI458767 A524299:A524303 IW524299:IW524303 SS524299:SS524303 ACO524299:ACO524303 AMK524299:AMK524303 AWG524299:AWG524303 BGC524299:BGC524303 BPY524299:BPY524303 BZU524299:BZU524303 CJQ524299:CJQ524303 CTM524299:CTM524303 DDI524299:DDI524303 DNE524299:DNE524303 DXA524299:DXA524303 EGW524299:EGW524303 EQS524299:EQS524303 FAO524299:FAO524303 FKK524299:FKK524303 FUG524299:FUG524303 GEC524299:GEC524303 GNY524299:GNY524303 GXU524299:GXU524303 HHQ524299:HHQ524303 HRM524299:HRM524303 IBI524299:IBI524303 ILE524299:ILE524303 IVA524299:IVA524303 JEW524299:JEW524303 JOS524299:JOS524303 JYO524299:JYO524303 KIK524299:KIK524303 KSG524299:KSG524303 LCC524299:LCC524303 LLY524299:LLY524303 LVU524299:LVU524303 MFQ524299:MFQ524303 MPM524299:MPM524303 MZI524299:MZI524303 NJE524299:NJE524303 NTA524299:NTA524303 OCW524299:OCW524303 OMS524299:OMS524303 OWO524299:OWO524303 PGK524299:PGK524303 PQG524299:PQG524303 QAC524299:QAC524303 QJY524299:QJY524303 QTU524299:QTU524303 RDQ524299:RDQ524303 RNM524299:RNM524303 RXI524299:RXI524303 SHE524299:SHE524303 SRA524299:SRA524303 TAW524299:TAW524303 TKS524299:TKS524303 TUO524299:TUO524303 UEK524299:UEK524303 UOG524299:UOG524303 UYC524299:UYC524303 VHY524299:VHY524303 VRU524299:VRU524303 WBQ524299:WBQ524303 WLM524299:WLM524303 WVI524299:WVI524303 A589835:A589839 IW589835:IW589839 SS589835:SS589839 ACO589835:ACO589839 AMK589835:AMK589839 AWG589835:AWG589839 BGC589835:BGC589839 BPY589835:BPY589839 BZU589835:BZU589839 CJQ589835:CJQ589839 CTM589835:CTM589839 DDI589835:DDI589839 DNE589835:DNE589839 DXA589835:DXA589839 EGW589835:EGW589839 EQS589835:EQS589839 FAO589835:FAO589839 FKK589835:FKK589839 FUG589835:FUG589839 GEC589835:GEC589839 GNY589835:GNY589839 GXU589835:GXU589839 HHQ589835:HHQ589839 HRM589835:HRM589839 IBI589835:IBI589839 ILE589835:ILE589839 IVA589835:IVA589839 JEW589835:JEW589839 JOS589835:JOS589839 JYO589835:JYO589839 KIK589835:KIK589839 KSG589835:KSG589839 LCC589835:LCC589839 LLY589835:LLY589839 LVU589835:LVU589839 MFQ589835:MFQ589839 MPM589835:MPM589839 MZI589835:MZI589839 NJE589835:NJE589839 NTA589835:NTA589839 OCW589835:OCW589839 OMS589835:OMS589839 OWO589835:OWO589839 PGK589835:PGK589839 PQG589835:PQG589839 QAC589835:QAC589839 QJY589835:QJY589839 QTU589835:QTU589839 RDQ589835:RDQ589839 RNM589835:RNM589839 RXI589835:RXI589839 SHE589835:SHE589839 SRA589835:SRA589839 TAW589835:TAW589839 TKS589835:TKS589839 TUO589835:TUO589839 UEK589835:UEK589839 UOG589835:UOG589839 UYC589835:UYC589839 VHY589835:VHY589839 VRU589835:VRU589839 WBQ589835:WBQ589839 WLM589835:WLM589839 WVI589835:WVI589839 A655371:A655375 IW655371:IW655375 SS655371:SS655375 ACO655371:ACO655375 AMK655371:AMK655375 AWG655371:AWG655375 BGC655371:BGC655375 BPY655371:BPY655375 BZU655371:BZU655375 CJQ655371:CJQ655375 CTM655371:CTM655375 DDI655371:DDI655375 DNE655371:DNE655375 DXA655371:DXA655375 EGW655371:EGW655375 EQS655371:EQS655375 FAO655371:FAO655375 FKK655371:FKK655375 FUG655371:FUG655375 GEC655371:GEC655375 GNY655371:GNY655375 GXU655371:GXU655375 HHQ655371:HHQ655375 HRM655371:HRM655375 IBI655371:IBI655375 ILE655371:ILE655375 IVA655371:IVA655375 JEW655371:JEW655375 JOS655371:JOS655375 JYO655371:JYO655375 KIK655371:KIK655375 KSG655371:KSG655375 LCC655371:LCC655375 LLY655371:LLY655375 LVU655371:LVU655375 MFQ655371:MFQ655375 MPM655371:MPM655375 MZI655371:MZI655375 NJE655371:NJE655375 NTA655371:NTA655375 OCW655371:OCW655375 OMS655371:OMS655375 OWO655371:OWO655375 PGK655371:PGK655375 PQG655371:PQG655375 QAC655371:QAC655375 QJY655371:QJY655375 QTU655371:QTU655375 RDQ655371:RDQ655375 RNM655371:RNM655375 RXI655371:RXI655375 SHE655371:SHE655375 SRA655371:SRA655375 TAW655371:TAW655375 TKS655371:TKS655375 TUO655371:TUO655375 UEK655371:UEK655375 UOG655371:UOG655375 UYC655371:UYC655375 VHY655371:VHY655375 VRU655371:VRU655375 WBQ655371:WBQ655375 WLM655371:WLM655375 WVI655371:WVI655375 A720907:A720911 IW720907:IW720911 SS720907:SS720911 ACO720907:ACO720911 AMK720907:AMK720911 AWG720907:AWG720911 BGC720907:BGC720911 BPY720907:BPY720911 BZU720907:BZU720911 CJQ720907:CJQ720911 CTM720907:CTM720911 DDI720907:DDI720911 DNE720907:DNE720911 DXA720907:DXA720911 EGW720907:EGW720911 EQS720907:EQS720911 FAO720907:FAO720911 FKK720907:FKK720911 FUG720907:FUG720911 GEC720907:GEC720911 GNY720907:GNY720911 GXU720907:GXU720911 HHQ720907:HHQ720911 HRM720907:HRM720911 IBI720907:IBI720911 ILE720907:ILE720911 IVA720907:IVA720911 JEW720907:JEW720911 JOS720907:JOS720911 JYO720907:JYO720911 KIK720907:KIK720911 KSG720907:KSG720911 LCC720907:LCC720911 LLY720907:LLY720911 LVU720907:LVU720911 MFQ720907:MFQ720911 MPM720907:MPM720911 MZI720907:MZI720911 NJE720907:NJE720911 NTA720907:NTA720911 OCW720907:OCW720911 OMS720907:OMS720911 OWO720907:OWO720911 PGK720907:PGK720911 PQG720907:PQG720911 QAC720907:QAC720911 QJY720907:QJY720911 QTU720907:QTU720911 RDQ720907:RDQ720911 RNM720907:RNM720911 RXI720907:RXI720911 SHE720907:SHE720911 SRA720907:SRA720911 TAW720907:TAW720911 TKS720907:TKS720911 TUO720907:TUO720911 UEK720907:UEK720911 UOG720907:UOG720911 UYC720907:UYC720911 VHY720907:VHY720911 VRU720907:VRU720911 WBQ720907:WBQ720911 WLM720907:WLM720911 WVI720907:WVI720911 A786443:A786447 IW786443:IW786447 SS786443:SS786447 ACO786443:ACO786447 AMK786443:AMK786447 AWG786443:AWG786447 BGC786443:BGC786447 BPY786443:BPY786447 BZU786443:BZU786447 CJQ786443:CJQ786447 CTM786443:CTM786447 DDI786443:DDI786447 DNE786443:DNE786447 DXA786443:DXA786447 EGW786443:EGW786447 EQS786443:EQS786447 FAO786443:FAO786447 FKK786443:FKK786447 FUG786443:FUG786447 GEC786443:GEC786447 GNY786443:GNY786447 GXU786443:GXU786447 HHQ786443:HHQ786447 HRM786443:HRM786447 IBI786443:IBI786447 ILE786443:ILE786447 IVA786443:IVA786447 JEW786443:JEW786447 JOS786443:JOS786447 JYO786443:JYO786447 KIK786443:KIK786447 KSG786443:KSG786447 LCC786443:LCC786447 LLY786443:LLY786447 LVU786443:LVU786447 MFQ786443:MFQ786447 MPM786443:MPM786447 MZI786443:MZI786447 NJE786443:NJE786447 NTA786443:NTA786447 OCW786443:OCW786447 OMS786443:OMS786447 OWO786443:OWO786447 PGK786443:PGK786447 PQG786443:PQG786447 QAC786443:QAC786447 QJY786443:QJY786447 QTU786443:QTU786447 RDQ786443:RDQ786447 RNM786443:RNM786447 RXI786443:RXI786447 SHE786443:SHE786447 SRA786443:SRA786447 TAW786443:TAW786447 TKS786443:TKS786447 TUO786443:TUO786447 UEK786443:UEK786447 UOG786443:UOG786447 UYC786443:UYC786447 VHY786443:VHY786447 VRU786443:VRU786447 WBQ786443:WBQ786447 WLM786443:WLM786447 WVI786443:WVI786447 A851979:A851983 IW851979:IW851983 SS851979:SS851983 ACO851979:ACO851983 AMK851979:AMK851983 AWG851979:AWG851983 BGC851979:BGC851983 BPY851979:BPY851983 BZU851979:BZU851983 CJQ851979:CJQ851983 CTM851979:CTM851983 DDI851979:DDI851983 DNE851979:DNE851983 DXA851979:DXA851983 EGW851979:EGW851983 EQS851979:EQS851983 FAO851979:FAO851983 FKK851979:FKK851983 FUG851979:FUG851983 GEC851979:GEC851983 GNY851979:GNY851983 GXU851979:GXU851983 HHQ851979:HHQ851983 HRM851979:HRM851983 IBI851979:IBI851983 ILE851979:ILE851983 IVA851979:IVA851983 JEW851979:JEW851983 JOS851979:JOS851983 JYO851979:JYO851983 KIK851979:KIK851983 KSG851979:KSG851983 LCC851979:LCC851983 LLY851979:LLY851983 LVU851979:LVU851983 MFQ851979:MFQ851983 MPM851979:MPM851983 MZI851979:MZI851983 NJE851979:NJE851983 NTA851979:NTA851983 OCW851979:OCW851983 OMS851979:OMS851983 OWO851979:OWO851983 PGK851979:PGK851983 PQG851979:PQG851983 QAC851979:QAC851983 QJY851979:QJY851983 QTU851979:QTU851983 RDQ851979:RDQ851983 RNM851979:RNM851983 RXI851979:RXI851983 SHE851979:SHE851983 SRA851979:SRA851983 TAW851979:TAW851983 TKS851979:TKS851983 TUO851979:TUO851983 UEK851979:UEK851983 UOG851979:UOG851983 UYC851979:UYC851983 VHY851979:VHY851983 VRU851979:VRU851983 WBQ851979:WBQ851983 WLM851979:WLM851983 WVI851979:WVI851983 A917515:A917519 IW917515:IW917519 SS917515:SS917519 ACO917515:ACO917519 AMK917515:AMK917519 AWG917515:AWG917519 BGC917515:BGC917519 BPY917515:BPY917519 BZU917515:BZU917519 CJQ917515:CJQ917519 CTM917515:CTM917519 DDI917515:DDI917519 DNE917515:DNE917519 DXA917515:DXA917519 EGW917515:EGW917519 EQS917515:EQS917519 FAO917515:FAO917519 FKK917515:FKK917519 FUG917515:FUG917519 GEC917515:GEC917519 GNY917515:GNY917519 GXU917515:GXU917519 HHQ917515:HHQ917519 HRM917515:HRM917519 IBI917515:IBI917519 ILE917515:ILE917519 IVA917515:IVA917519 JEW917515:JEW917519 JOS917515:JOS917519 JYO917515:JYO917519 KIK917515:KIK917519 KSG917515:KSG917519 LCC917515:LCC917519 LLY917515:LLY917519 LVU917515:LVU917519 MFQ917515:MFQ917519 MPM917515:MPM917519 MZI917515:MZI917519 NJE917515:NJE917519 NTA917515:NTA917519 OCW917515:OCW917519 OMS917515:OMS917519 OWO917515:OWO917519 PGK917515:PGK917519 PQG917515:PQG917519 QAC917515:QAC917519 QJY917515:QJY917519 QTU917515:QTU917519 RDQ917515:RDQ917519 RNM917515:RNM917519 RXI917515:RXI917519 SHE917515:SHE917519 SRA917515:SRA917519 TAW917515:TAW917519 TKS917515:TKS917519 TUO917515:TUO917519 UEK917515:UEK917519 UOG917515:UOG917519 UYC917515:UYC917519 VHY917515:VHY917519 VRU917515:VRU917519 WBQ917515:WBQ917519 WLM917515:WLM917519 WVI917515:WVI917519 A983051:A983055 IW983051:IW983055 SS983051:SS983055 ACO983051:ACO983055 AMK983051:AMK983055 AWG983051:AWG983055 BGC983051:BGC983055 BPY983051:BPY983055 BZU983051:BZU983055 CJQ983051:CJQ983055 CTM983051:CTM983055 DDI983051:DDI983055 DNE983051:DNE983055 DXA983051:DXA983055 EGW983051:EGW983055 EQS983051:EQS983055 FAO983051:FAO983055 FKK983051:FKK983055 FUG983051:FUG983055 GEC983051:GEC983055 GNY983051:GNY983055 GXU983051:GXU983055 HHQ983051:HHQ983055 HRM983051:HRM983055 IBI983051:IBI983055 ILE983051:ILE983055 IVA983051:IVA983055 JEW983051:JEW983055 JOS983051:JOS983055 JYO983051:JYO983055 KIK983051:KIK983055 KSG983051:KSG983055 LCC983051:LCC983055 LLY983051:LLY983055 LVU983051:LVU983055 MFQ983051:MFQ983055 MPM983051:MPM983055 MZI983051:MZI983055 NJE983051:NJE983055 NTA983051:NTA983055 OCW983051:OCW983055 OMS983051:OMS983055 OWO983051:OWO983055 PGK983051:PGK983055 PQG983051:PQG983055 QAC983051:QAC983055 QJY983051:QJY983055 QTU983051:QTU983055 RDQ983051:RDQ983055 RNM983051:RNM983055 RXI983051:RXI983055 SHE983051:SHE983055 SRA983051:SRA983055 TAW983051:TAW983055 TKS983051:TKS983055 TUO983051:TUO983055 UEK983051:UEK983055 UOG983051:UOG983055 UYC983051:UYC983055 VHY983051:VHY983055 VRU983051:VRU983055 WBQ983051:WBQ983055 WLM983051:WLM983055 WVI983051:WVI983055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C4:C5 WVN23 WLR23 WBV23 VRZ23 VID23 UYH23 UOL23 UEP23 TUT23 TKX23 TBB23 SRF23 SHJ23 RXN23 RNR23 RDV23 QTZ23 QKD23 QAH23 PQL23 PGP23 OWT23 OMX23 ODB23 NTF23 NJJ23 MZN23 MPR23 MFV23 LVZ23 LMD23 LCH23 KSL23 KIP23 JYT23 JOX23 JFB23 IVF23 ILJ23 IBN23 HRR23 HHV23 GXZ23 GOD23 GEH23 FUL23 FKP23 FAT23 EQX23 EHB23 DXF23 DNJ23 DDN23 CTR23 CJV23 BZZ23 BQD23 BGH23 AWL23 AMP23 ACT23 SX23 JB23 G23 WVT23 WLX23 WCB23 VSF23 VIJ23 UYN23 UOR23 UEV23 TUZ23 TLD23 TBH23 SRL23 SHP23 RXT23 RNX23 REB23 QUF23 QKJ23 QAN23 PQR23 PGV23 OWZ23 OND23 ODH23 NTL23 NJP23 MZT23 MPX23 MGB23 LWF23 LMJ23 LCN23 KSR23 KIV23 JYZ23 JPD23 JFH23 IVL23 ILP23 IBT23 HRX23 HIB23 GYF23 GOJ23 GEN23 FUR23 FKV23 FAZ23 ERD23 EHH23 DXL23 DNP23 DDT23 CTX23 CKB23 CAF23 BQJ23 BGN23 AWR23 AMV23 ACZ23 TD23 JH23</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80"/>
  <sheetViews>
    <sheetView view="pageBreakPreview" zoomScaleNormal="55" zoomScaleSheetLayoutView="100" workbookViewId="0">
      <selection activeCell="C11" sqref="C11"/>
    </sheetView>
  </sheetViews>
  <sheetFormatPr defaultRowHeight="13.5"/>
  <cols>
    <col min="1" max="2" width="2.625" style="50" customWidth="1"/>
    <col min="3" max="3" width="16.625" style="50" customWidth="1"/>
    <col min="4" max="4" width="8.375" style="50" customWidth="1"/>
    <col min="5" max="5" width="12.25" style="50" customWidth="1"/>
    <col min="6" max="6" width="36.125" style="50" customWidth="1"/>
    <col min="7" max="7" width="1.125" style="50" customWidth="1"/>
    <col min="8" max="8" width="9.5" style="50" customWidth="1"/>
    <col min="9" max="9" width="1.375" style="50" customWidth="1"/>
    <col min="10" max="10" width="6" style="50" customWidth="1"/>
    <col min="11" max="11" width="6.125" style="50" customWidth="1"/>
    <col min="12" max="12" width="1.875" style="50" customWidth="1"/>
    <col min="13" max="13" width="6" style="50" customWidth="1"/>
    <col min="14" max="14" width="6.125" style="50" customWidth="1"/>
    <col min="15" max="15" width="1.75" style="50" customWidth="1"/>
    <col min="16" max="16" width="8.5" style="50" customWidth="1"/>
    <col min="17" max="18" width="6.5" style="50" customWidth="1"/>
    <col min="19" max="19" width="20.625" style="50" customWidth="1"/>
    <col min="20" max="20" width="18.375" style="50" customWidth="1"/>
    <col min="21" max="21" width="25.375" style="50" customWidth="1"/>
    <col min="22" max="22" width="9" style="50" customWidth="1"/>
    <col min="23" max="23" width="9" style="51" hidden="1" customWidth="1"/>
    <col min="24" max="24" width="9" style="50" customWidth="1"/>
    <col min="25" max="16384" width="9" style="50"/>
  </cols>
  <sheetData>
    <row r="1" spans="1:23" ht="14.25">
      <c r="A1" s="94" t="str">
        <f>"【 内訳書 】 "&amp;様式1!L12</f>
        <v xml:space="preserve">【 内訳書 】 </v>
      </c>
      <c r="B1" s="28"/>
      <c r="C1" s="75"/>
      <c r="D1" s="75"/>
      <c r="E1" s="75"/>
      <c r="F1" s="75"/>
      <c r="G1" s="75"/>
      <c r="H1" s="75"/>
      <c r="I1" s="75"/>
      <c r="J1" s="75"/>
      <c r="K1" s="75"/>
      <c r="L1" s="75"/>
      <c r="M1" s="75"/>
      <c r="N1" s="75"/>
      <c r="O1" s="75"/>
      <c r="P1" s="75"/>
      <c r="Q1" s="75"/>
      <c r="R1" s="75"/>
    </row>
    <row r="2" spans="1:23" ht="25.5" customHeight="1">
      <c r="A2" s="75"/>
      <c r="B2" s="667" t="s">
        <v>129</v>
      </c>
      <c r="C2" s="667"/>
      <c r="D2" s="667"/>
      <c r="E2" s="667"/>
      <c r="F2" s="667"/>
      <c r="G2" s="667"/>
      <c r="H2" s="667"/>
      <c r="I2" s="667"/>
      <c r="J2" s="667"/>
      <c r="K2" s="667"/>
      <c r="L2" s="667"/>
      <c r="M2" s="667"/>
      <c r="N2" s="667"/>
      <c r="O2" s="667"/>
      <c r="P2" s="667"/>
      <c r="Q2" s="667"/>
      <c r="R2" s="667"/>
    </row>
    <row r="3" spans="1:23" ht="44.25" customHeight="1">
      <c r="A3" s="75"/>
      <c r="B3" s="646" t="s">
        <v>130</v>
      </c>
      <c r="C3" s="646"/>
      <c r="D3" s="646"/>
      <c r="E3" s="646"/>
      <c r="F3" s="646"/>
      <c r="G3" s="646"/>
      <c r="H3" s="646"/>
      <c r="I3" s="646"/>
      <c r="J3" s="646"/>
      <c r="K3" s="646"/>
      <c r="L3" s="646"/>
      <c r="M3" s="646"/>
      <c r="N3" s="646"/>
      <c r="O3" s="646"/>
      <c r="P3" s="646"/>
      <c r="Q3" s="646"/>
      <c r="R3" s="646"/>
      <c r="W3" s="51">
        <v>18</v>
      </c>
    </row>
    <row r="4" spans="1:23" ht="11.25" customHeight="1">
      <c r="A4" s="95"/>
      <c r="B4" s="95"/>
      <c r="C4" s="96"/>
      <c r="D4" s="52"/>
      <c r="E4" s="52"/>
      <c r="F4" s="97"/>
      <c r="G4" s="97"/>
      <c r="H4" s="97"/>
      <c r="I4" s="97"/>
      <c r="J4" s="97"/>
      <c r="K4" s="97"/>
      <c r="L4" s="97"/>
      <c r="M4" s="97"/>
      <c r="N4" s="97"/>
      <c r="O4" s="97"/>
      <c r="P4" s="97"/>
      <c r="Q4" s="75"/>
      <c r="R4" s="75"/>
    </row>
    <row r="5" spans="1:23" ht="21.75" customHeight="1">
      <c r="A5" s="95"/>
      <c r="B5" s="95"/>
      <c r="C5" s="632" t="s">
        <v>73</v>
      </c>
      <c r="D5" s="633"/>
      <c r="E5" s="634"/>
      <c r="F5" s="151" t="s">
        <v>74</v>
      </c>
      <c r="G5" s="620" t="s">
        <v>75</v>
      </c>
      <c r="H5" s="621"/>
      <c r="I5" s="621"/>
      <c r="J5" s="621"/>
      <c r="K5" s="621"/>
      <c r="L5" s="622"/>
      <c r="M5" s="76"/>
      <c r="N5" s="623" t="str">
        <f>IF(G331&lt;&gt;0,"「細目：その他」で補助対象外に仕分けされていないものがある","")</f>
        <v/>
      </c>
      <c r="O5" s="623"/>
      <c r="P5" s="623"/>
      <c r="Q5" s="75"/>
      <c r="R5" s="75"/>
    </row>
    <row r="6" spans="1:23" ht="21.75" customHeight="1">
      <c r="A6" s="95"/>
      <c r="B6" s="95"/>
      <c r="C6" s="635">
        <f>SUMIFS($P$11:$P$310,$Q$11:$Q$310,"")</f>
        <v>0</v>
      </c>
      <c r="D6" s="636"/>
      <c r="E6" s="637"/>
      <c r="F6" s="100">
        <f>SUMIFS($P$11:$P$310,$Q$11:$Q$310,"○")</f>
        <v>0</v>
      </c>
      <c r="G6" s="624">
        <f>SUM(C6,F6)</f>
        <v>0</v>
      </c>
      <c r="H6" s="625"/>
      <c r="I6" s="625"/>
      <c r="J6" s="625"/>
      <c r="K6" s="625"/>
      <c r="L6" s="626"/>
      <c r="M6" s="76"/>
      <c r="N6" s="623"/>
      <c r="O6" s="623"/>
      <c r="P6" s="623"/>
      <c r="Q6" s="75"/>
      <c r="R6" s="75"/>
    </row>
    <row r="7" spans="1:23" ht="21.75" customHeight="1">
      <c r="A7" s="95"/>
      <c r="B7" s="95"/>
      <c r="C7" s="632" t="s">
        <v>115</v>
      </c>
      <c r="D7" s="633"/>
      <c r="E7" s="634"/>
      <c r="F7" s="151" t="s">
        <v>116</v>
      </c>
      <c r="G7" s="101"/>
      <c r="H7" s="102"/>
      <c r="I7" s="102"/>
      <c r="J7" s="102"/>
      <c r="K7" s="102"/>
      <c r="L7" s="102"/>
      <c r="M7" s="76"/>
      <c r="N7" s="148"/>
      <c r="O7" s="148"/>
      <c r="P7" s="148"/>
      <c r="Q7" s="75"/>
      <c r="R7" s="75"/>
    </row>
    <row r="8" spans="1:23" ht="21.75" customHeight="1">
      <c r="A8" s="95"/>
      <c r="B8" s="95"/>
      <c r="C8" s="635">
        <f>SUMIFS($P$11:$P$310,$R$11:$R$310,"○",$Q$11:$Q$310,"")</f>
        <v>0</v>
      </c>
      <c r="D8" s="636"/>
      <c r="E8" s="637"/>
      <c r="F8" s="103">
        <f>IF(様式1!N31="■",0,ROUNDDOWN((C6-C8)*10/110,0))</f>
        <v>0</v>
      </c>
      <c r="G8" s="101"/>
      <c r="H8" s="627" t="str">
        <f>IF(C6-C8&gt;0,IF(様式1!N31="■","←免税事業者又は簡易課税事業者のため，消費税等仕入控除税額０",""),"")</f>
        <v/>
      </c>
      <c r="I8" s="627"/>
      <c r="J8" s="627"/>
      <c r="K8" s="627"/>
      <c r="L8" s="627"/>
      <c r="M8" s="627"/>
      <c r="N8" s="627"/>
      <c r="O8" s="627"/>
      <c r="P8" s="627"/>
      <c r="Q8" s="627"/>
      <c r="R8" s="75"/>
    </row>
    <row r="9" spans="1:23" ht="20.25" customHeight="1">
      <c r="A9" s="104" t="s">
        <v>61</v>
      </c>
      <c r="B9" s="104"/>
      <c r="C9" s="76"/>
      <c r="D9" s="105"/>
      <c r="E9" s="105"/>
      <c r="F9" s="106">
        <f>SUMIFS($P$11:$P$310,$R$11:$R$310,"○")</f>
        <v>0</v>
      </c>
      <c r="G9" s="107"/>
      <c r="H9" s="107"/>
      <c r="I9" s="107"/>
      <c r="J9" s="107"/>
      <c r="K9" s="107"/>
      <c r="L9" s="107"/>
      <c r="M9" s="107"/>
      <c r="N9" s="107"/>
      <c r="O9" s="107"/>
      <c r="P9" s="75"/>
      <c r="Q9" s="108"/>
      <c r="R9" s="108" t="s">
        <v>31</v>
      </c>
    </row>
    <row r="10" spans="1:23" ht="36" customHeight="1">
      <c r="A10" s="628" t="s">
        <v>76</v>
      </c>
      <c r="B10" s="629"/>
      <c r="C10" s="109" t="s">
        <v>9</v>
      </c>
      <c r="D10" s="109" t="s">
        <v>252</v>
      </c>
      <c r="E10" s="143" t="s">
        <v>159</v>
      </c>
      <c r="F10" s="110" t="s">
        <v>77</v>
      </c>
      <c r="G10" s="53"/>
      <c r="H10" s="111" t="s">
        <v>78</v>
      </c>
      <c r="I10" s="112" t="s">
        <v>79</v>
      </c>
      <c r="J10" s="111" t="s">
        <v>80</v>
      </c>
      <c r="K10" s="113" t="s">
        <v>81</v>
      </c>
      <c r="L10" s="112" t="s">
        <v>79</v>
      </c>
      <c r="M10" s="111" t="s">
        <v>82</v>
      </c>
      <c r="N10" s="113" t="s">
        <v>81</v>
      </c>
      <c r="O10" s="112" t="s">
        <v>83</v>
      </c>
      <c r="P10" s="114" t="s">
        <v>84</v>
      </c>
      <c r="Q10" s="115" t="s">
        <v>85</v>
      </c>
      <c r="R10" s="116" t="s">
        <v>114</v>
      </c>
    </row>
    <row r="11" spans="1:23" ht="18" customHeight="1">
      <c r="A11" s="630">
        <v>1</v>
      </c>
      <c r="B11" s="631"/>
      <c r="C11" s="54"/>
      <c r="D11" s="65"/>
      <c r="E11" s="144"/>
      <c r="F11" s="66"/>
      <c r="G11" s="56"/>
      <c r="H11" s="57"/>
      <c r="I11" s="56"/>
      <c r="J11" s="57"/>
      <c r="K11" s="58"/>
      <c r="L11" s="59"/>
      <c r="M11" s="57"/>
      <c r="N11" s="58"/>
      <c r="O11" s="61"/>
      <c r="P11" s="62">
        <f>IF(H11="",0,INT(SUM(PRODUCT(H11,J11,M11))))</f>
        <v>0</v>
      </c>
      <c r="Q11" s="89"/>
      <c r="R11" s="63"/>
    </row>
    <row r="12" spans="1:23" ht="18" customHeight="1">
      <c r="A12" s="606">
        <v>2</v>
      </c>
      <c r="B12" s="607"/>
      <c r="C12" s="54"/>
      <c r="D12" s="65"/>
      <c r="E12" s="144"/>
      <c r="F12" s="66"/>
      <c r="G12" s="67"/>
      <c r="H12" s="68"/>
      <c r="I12" s="67"/>
      <c r="J12" s="68"/>
      <c r="K12" s="69"/>
      <c r="L12" s="70"/>
      <c r="M12" s="57"/>
      <c r="N12" s="58"/>
      <c r="O12" s="61"/>
      <c r="P12" s="62">
        <f t="shared" ref="P12" si="0">IF(H12="",0,INT(SUM(PRODUCT(H12,J12,M12))))</f>
        <v>0</v>
      </c>
      <c r="Q12" s="90"/>
      <c r="R12" s="73"/>
    </row>
    <row r="13" spans="1:23" ht="18" customHeight="1">
      <c r="A13" s="606">
        <v>3</v>
      </c>
      <c r="B13" s="607"/>
      <c r="C13" s="54"/>
      <c r="D13" s="65"/>
      <c r="E13" s="144"/>
      <c r="F13" s="66"/>
      <c r="G13" s="56"/>
      <c r="H13" s="57"/>
      <c r="I13" s="56"/>
      <c r="J13" s="57"/>
      <c r="K13" s="58"/>
      <c r="L13" s="59"/>
      <c r="M13" s="57"/>
      <c r="N13" s="58"/>
      <c r="O13" s="61"/>
      <c r="P13" s="62">
        <f>IF(H13="",0,INT(SUM(PRODUCT(H13,J13,M13))))</f>
        <v>0</v>
      </c>
      <c r="Q13" s="89"/>
      <c r="R13" s="73"/>
    </row>
    <row r="14" spans="1:23" ht="18" customHeight="1">
      <c r="A14" s="606">
        <v>4</v>
      </c>
      <c r="B14" s="607"/>
      <c r="C14" s="54"/>
      <c r="D14" s="65"/>
      <c r="E14" s="144"/>
      <c r="F14" s="66"/>
      <c r="G14" s="67"/>
      <c r="H14" s="68"/>
      <c r="I14" s="67"/>
      <c r="J14" s="68"/>
      <c r="K14" s="69"/>
      <c r="L14" s="70"/>
      <c r="M14" s="57"/>
      <c r="N14" s="58"/>
      <c r="O14" s="61"/>
      <c r="P14" s="62">
        <f t="shared" ref="P14" si="1">IF(H14="",0,INT(SUM(PRODUCT(H14,J14,M14))))</f>
        <v>0</v>
      </c>
      <c r="Q14" s="90"/>
      <c r="R14" s="73"/>
    </row>
    <row r="15" spans="1:23" ht="18" customHeight="1">
      <c r="A15" s="606">
        <v>5</v>
      </c>
      <c r="B15" s="607"/>
      <c r="C15" s="54"/>
      <c r="D15" s="65"/>
      <c r="E15" s="144"/>
      <c r="F15" s="66"/>
      <c r="G15" s="67"/>
      <c r="H15" s="68"/>
      <c r="I15" s="67"/>
      <c r="J15" s="68"/>
      <c r="K15" s="69"/>
      <c r="L15" s="70"/>
      <c r="M15" s="68"/>
      <c r="N15" s="69"/>
      <c r="O15" s="72"/>
      <c r="P15" s="62">
        <f t="shared" ref="P15:P75" si="2">IF(H15="",0,INT(SUM(PRODUCT(H15,J15,M15))))</f>
        <v>0</v>
      </c>
      <c r="Q15" s="90"/>
      <c r="R15" s="73"/>
    </row>
    <row r="16" spans="1:23" ht="18" customHeight="1">
      <c r="A16" s="606">
        <v>6</v>
      </c>
      <c r="B16" s="607"/>
      <c r="C16" s="54"/>
      <c r="D16" s="65"/>
      <c r="E16" s="144"/>
      <c r="F16" s="66"/>
      <c r="G16" s="67"/>
      <c r="H16" s="68"/>
      <c r="I16" s="67"/>
      <c r="J16" s="68"/>
      <c r="K16" s="69"/>
      <c r="L16" s="70"/>
      <c r="M16" s="68"/>
      <c r="N16" s="69"/>
      <c r="O16" s="72"/>
      <c r="P16" s="62">
        <f t="shared" si="2"/>
        <v>0</v>
      </c>
      <c r="Q16" s="90"/>
      <c r="R16" s="73"/>
    </row>
    <row r="17" spans="1:18" ht="18" customHeight="1">
      <c r="A17" s="606">
        <v>7</v>
      </c>
      <c r="B17" s="607"/>
      <c r="C17" s="54"/>
      <c r="D17" s="65"/>
      <c r="E17" s="144"/>
      <c r="F17" s="66"/>
      <c r="G17" s="67"/>
      <c r="H17" s="68"/>
      <c r="I17" s="67"/>
      <c r="J17" s="68"/>
      <c r="K17" s="69"/>
      <c r="L17" s="70"/>
      <c r="M17" s="68"/>
      <c r="N17" s="69"/>
      <c r="O17" s="72"/>
      <c r="P17" s="62">
        <f t="shared" si="2"/>
        <v>0</v>
      </c>
      <c r="Q17" s="90"/>
      <c r="R17" s="73"/>
    </row>
    <row r="18" spans="1:18" ht="18" customHeight="1">
      <c r="A18" s="606">
        <v>8</v>
      </c>
      <c r="B18" s="607"/>
      <c r="C18" s="54"/>
      <c r="D18" s="65"/>
      <c r="E18" s="144"/>
      <c r="F18" s="66"/>
      <c r="G18" s="67"/>
      <c r="H18" s="68"/>
      <c r="I18" s="67"/>
      <c r="J18" s="68"/>
      <c r="K18" s="69"/>
      <c r="L18" s="70"/>
      <c r="M18" s="68"/>
      <c r="N18" s="69"/>
      <c r="O18" s="72"/>
      <c r="P18" s="62">
        <f t="shared" si="2"/>
        <v>0</v>
      </c>
      <c r="Q18" s="90"/>
      <c r="R18" s="73"/>
    </row>
    <row r="19" spans="1:18" ht="18" customHeight="1">
      <c r="A19" s="606">
        <v>9</v>
      </c>
      <c r="B19" s="607"/>
      <c r="C19" s="54"/>
      <c r="D19" s="65"/>
      <c r="E19" s="144"/>
      <c r="F19" s="66"/>
      <c r="G19" s="67"/>
      <c r="H19" s="68"/>
      <c r="I19" s="67"/>
      <c r="J19" s="68"/>
      <c r="K19" s="69"/>
      <c r="L19" s="70"/>
      <c r="M19" s="68"/>
      <c r="N19" s="69"/>
      <c r="O19" s="72"/>
      <c r="P19" s="62">
        <f t="shared" si="2"/>
        <v>0</v>
      </c>
      <c r="Q19" s="90"/>
      <c r="R19" s="73"/>
    </row>
    <row r="20" spans="1:18" ht="18" customHeight="1">
      <c r="A20" s="606">
        <v>10</v>
      </c>
      <c r="B20" s="607"/>
      <c r="C20" s="54"/>
      <c r="D20" s="65"/>
      <c r="E20" s="144"/>
      <c r="F20" s="66"/>
      <c r="G20" s="67"/>
      <c r="H20" s="68"/>
      <c r="I20" s="67"/>
      <c r="J20" s="68"/>
      <c r="K20" s="69"/>
      <c r="L20" s="70"/>
      <c r="M20" s="68"/>
      <c r="N20" s="69"/>
      <c r="O20" s="72"/>
      <c r="P20" s="62">
        <f t="shared" si="2"/>
        <v>0</v>
      </c>
      <c r="Q20" s="90"/>
      <c r="R20" s="73"/>
    </row>
    <row r="21" spans="1:18" ht="18" customHeight="1">
      <c r="A21" s="606">
        <v>11</v>
      </c>
      <c r="B21" s="607"/>
      <c r="C21" s="54"/>
      <c r="D21" s="65"/>
      <c r="E21" s="144"/>
      <c r="F21" s="66"/>
      <c r="G21" s="67"/>
      <c r="H21" s="68"/>
      <c r="I21" s="70"/>
      <c r="J21" s="68"/>
      <c r="K21" s="69"/>
      <c r="L21" s="70"/>
      <c r="M21" s="71"/>
      <c r="N21" s="69"/>
      <c r="O21" s="72"/>
      <c r="P21" s="62">
        <f t="shared" si="2"/>
        <v>0</v>
      </c>
      <c r="Q21" s="90"/>
      <c r="R21" s="73"/>
    </row>
    <row r="22" spans="1:18" ht="18" customHeight="1">
      <c r="A22" s="606">
        <v>12</v>
      </c>
      <c r="B22" s="607"/>
      <c r="C22" s="54"/>
      <c r="D22" s="65"/>
      <c r="E22" s="144"/>
      <c r="F22" s="66"/>
      <c r="G22" s="67"/>
      <c r="H22" s="68"/>
      <c r="I22" s="70"/>
      <c r="J22" s="68"/>
      <c r="K22" s="69"/>
      <c r="L22" s="70"/>
      <c r="M22" s="71"/>
      <c r="N22" s="69"/>
      <c r="O22" s="72"/>
      <c r="P22" s="62">
        <f t="shared" si="2"/>
        <v>0</v>
      </c>
      <c r="Q22" s="90"/>
      <c r="R22" s="73"/>
    </row>
    <row r="23" spans="1:18" ht="18" customHeight="1">
      <c r="A23" s="606">
        <v>13</v>
      </c>
      <c r="B23" s="607"/>
      <c r="C23" s="54"/>
      <c r="D23" s="65"/>
      <c r="E23" s="144"/>
      <c r="F23" s="66"/>
      <c r="G23" s="67"/>
      <c r="H23" s="68"/>
      <c r="I23" s="70"/>
      <c r="J23" s="68"/>
      <c r="K23" s="69"/>
      <c r="L23" s="70"/>
      <c r="M23" s="71"/>
      <c r="N23" s="69"/>
      <c r="O23" s="72"/>
      <c r="P23" s="62">
        <f t="shared" si="2"/>
        <v>0</v>
      </c>
      <c r="Q23" s="90"/>
      <c r="R23" s="73"/>
    </row>
    <row r="24" spans="1:18" ht="18" customHeight="1">
      <c r="A24" s="606">
        <v>14</v>
      </c>
      <c r="B24" s="607"/>
      <c r="C24" s="54"/>
      <c r="D24" s="65"/>
      <c r="E24" s="144"/>
      <c r="F24" s="66"/>
      <c r="G24" s="67"/>
      <c r="H24" s="68"/>
      <c r="I24" s="70"/>
      <c r="J24" s="68"/>
      <c r="K24" s="69"/>
      <c r="L24" s="70"/>
      <c r="M24" s="71"/>
      <c r="N24" s="69"/>
      <c r="O24" s="72"/>
      <c r="P24" s="62">
        <f t="shared" si="2"/>
        <v>0</v>
      </c>
      <c r="Q24" s="90"/>
      <c r="R24" s="73"/>
    </row>
    <row r="25" spans="1:18" ht="18" customHeight="1">
      <c r="A25" s="606">
        <v>15</v>
      </c>
      <c r="B25" s="607"/>
      <c r="C25" s="54"/>
      <c r="D25" s="65"/>
      <c r="E25" s="144"/>
      <c r="F25" s="66"/>
      <c r="G25" s="67"/>
      <c r="H25" s="68"/>
      <c r="I25" s="70"/>
      <c r="J25" s="68"/>
      <c r="K25" s="69"/>
      <c r="L25" s="70"/>
      <c r="M25" s="71"/>
      <c r="N25" s="69"/>
      <c r="O25" s="72"/>
      <c r="P25" s="62">
        <f t="shared" si="2"/>
        <v>0</v>
      </c>
      <c r="Q25" s="90"/>
      <c r="R25" s="73"/>
    </row>
    <row r="26" spans="1:18" ht="18" customHeight="1">
      <c r="A26" s="606">
        <v>16</v>
      </c>
      <c r="B26" s="607"/>
      <c r="C26" s="54"/>
      <c r="D26" s="65"/>
      <c r="E26" s="145"/>
      <c r="F26" s="55"/>
      <c r="G26" s="67"/>
      <c r="H26" s="57"/>
      <c r="I26" s="67"/>
      <c r="J26" s="68"/>
      <c r="K26" s="69"/>
      <c r="L26" s="70"/>
      <c r="M26" s="71"/>
      <c r="N26" s="69"/>
      <c r="O26" s="72"/>
      <c r="P26" s="62">
        <f t="shared" si="2"/>
        <v>0</v>
      </c>
      <c r="Q26" s="90"/>
      <c r="R26" s="73"/>
    </row>
    <row r="27" spans="1:18" ht="18" customHeight="1">
      <c r="A27" s="606">
        <v>17</v>
      </c>
      <c r="B27" s="607"/>
      <c r="C27" s="54"/>
      <c r="D27" s="65"/>
      <c r="E27" s="145"/>
      <c r="F27" s="55"/>
      <c r="G27" s="67"/>
      <c r="H27" s="57"/>
      <c r="I27" s="67"/>
      <c r="J27" s="68"/>
      <c r="K27" s="69"/>
      <c r="L27" s="67"/>
      <c r="M27" s="71"/>
      <c r="N27" s="74"/>
      <c r="O27" s="72"/>
      <c r="P27" s="62">
        <f t="shared" si="2"/>
        <v>0</v>
      </c>
      <c r="Q27" s="90"/>
      <c r="R27" s="73"/>
    </row>
    <row r="28" spans="1:18" ht="18" customHeight="1">
      <c r="A28" s="606">
        <v>18</v>
      </c>
      <c r="B28" s="607"/>
      <c r="C28" s="54"/>
      <c r="D28" s="65"/>
      <c r="E28" s="145"/>
      <c r="F28" s="66"/>
      <c r="G28" s="67"/>
      <c r="H28" s="68"/>
      <c r="I28" s="67"/>
      <c r="J28" s="68"/>
      <c r="K28" s="69"/>
      <c r="L28" s="67"/>
      <c r="M28" s="71"/>
      <c r="N28" s="74"/>
      <c r="O28" s="72"/>
      <c r="P28" s="62">
        <f t="shared" si="2"/>
        <v>0</v>
      </c>
      <c r="Q28" s="90"/>
      <c r="R28" s="73"/>
    </row>
    <row r="29" spans="1:18" ht="18" customHeight="1">
      <c r="A29" s="606">
        <v>19</v>
      </c>
      <c r="B29" s="607"/>
      <c r="C29" s="54"/>
      <c r="D29" s="65"/>
      <c r="E29" s="145"/>
      <c r="F29" s="66"/>
      <c r="G29" s="67"/>
      <c r="H29" s="68"/>
      <c r="I29" s="67"/>
      <c r="J29" s="68"/>
      <c r="K29" s="69"/>
      <c r="L29" s="67"/>
      <c r="M29" s="71"/>
      <c r="N29" s="74"/>
      <c r="O29" s="72"/>
      <c r="P29" s="62">
        <f t="shared" si="2"/>
        <v>0</v>
      </c>
      <c r="Q29" s="90"/>
      <c r="R29" s="73"/>
    </row>
    <row r="30" spans="1:18" ht="18" customHeight="1">
      <c r="A30" s="606">
        <v>20</v>
      </c>
      <c r="B30" s="607"/>
      <c r="C30" s="54"/>
      <c r="D30" s="65"/>
      <c r="E30" s="144"/>
      <c r="F30" s="66"/>
      <c r="G30" s="67"/>
      <c r="H30" s="68"/>
      <c r="I30" s="67"/>
      <c r="J30" s="68"/>
      <c r="K30" s="69"/>
      <c r="L30" s="70"/>
      <c r="M30" s="71"/>
      <c r="N30" s="69"/>
      <c r="O30" s="72"/>
      <c r="P30" s="62">
        <f t="shared" si="2"/>
        <v>0</v>
      </c>
      <c r="Q30" s="90"/>
      <c r="R30" s="73"/>
    </row>
    <row r="31" spans="1:18" ht="18" customHeight="1">
      <c r="A31" s="606">
        <v>21</v>
      </c>
      <c r="B31" s="607"/>
      <c r="C31" s="54"/>
      <c r="D31" s="65"/>
      <c r="E31" s="144"/>
      <c r="F31" s="66"/>
      <c r="G31" s="67"/>
      <c r="H31" s="68"/>
      <c r="I31" s="67"/>
      <c r="J31" s="68"/>
      <c r="K31" s="69"/>
      <c r="L31" s="70"/>
      <c r="M31" s="71"/>
      <c r="N31" s="69"/>
      <c r="O31" s="72"/>
      <c r="P31" s="62">
        <f t="shared" si="2"/>
        <v>0</v>
      </c>
      <c r="Q31" s="90"/>
      <c r="R31" s="73"/>
    </row>
    <row r="32" spans="1:18" ht="18" customHeight="1">
      <c r="A32" s="606">
        <v>22</v>
      </c>
      <c r="B32" s="607"/>
      <c r="C32" s="54"/>
      <c r="D32" s="65"/>
      <c r="E32" s="144"/>
      <c r="F32" s="66"/>
      <c r="G32" s="67"/>
      <c r="H32" s="68"/>
      <c r="I32" s="70"/>
      <c r="J32" s="71"/>
      <c r="K32" s="69"/>
      <c r="L32" s="70"/>
      <c r="M32" s="71"/>
      <c r="N32" s="69"/>
      <c r="O32" s="72"/>
      <c r="P32" s="62">
        <f t="shared" si="2"/>
        <v>0</v>
      </c>
      <c r="Q32" s="90"/>
      <c r="R32" s="73"/>
    </row>
    <row r="33" spans="1:18" ht="18" customHeight="1">
      <c r="A33" s="606">
        <v>23</v>
      </c>
      <c r="B33" s="607"/>
      <c r="C33" s="54"/>
      <c r="D33" s="65"/>
      <c r="E33" s="144"/>
      <c r="F33" s="66"/>
      <c r="G33" s="67"/>
      <c r="H33" s="68"/>
      <c r="I33" s="70"/>
      <c r="J33" s="71"/>
      <c r="K33" s="69"/>
      <c r="L33" s="70"/>
      <c r="M33" s="71"/>
      <c r="N33" s="69"/>
      <c r="O33" s="72"/>
      <c r="P33" s="62">
        <f t="shared" si="2"/>
        <v>0</v>
      </c>
      <c r="Q33" s="90"/>
      <c r="R33" s="73"/>
    </row>
    <row r="34" spans="1:18" ht="18" customHeight="1">
      <c r="A34" s="606">
        <v>24</v>
      </c>
      <c r="B34" s="607"/>
      <c r="C34" s="54"/>
      <c r="D34" s="65"/>
      <c r="E34" s="144"/>
      <c r="F34" s="66"/>
      <c r="G34" s="67"/>
      <c r="H34" s="68"/>
      <c r="I34" s="70"/>
      <c r="J34" s="71"/>
      <c r="K34" s="69"/>
      <c r="L34" s="70"/>
      <c r="M34" s="71"/>
      <c r="N34" s="69"/>
      <c r="O34" s="72"/>
      <c r="P34" s="62">
        <f t="shared" si="2"/>
        <v>0</v>
      </c>
      <c r="Q34" s="90"/>
      <c r="R34" s="73"/>
    </row>
    <row r="35" spans="1:18" ht="18" customHeight="1">
      <c r="A35" s="606">
        <v>25</v>
      </c>
      <c r="B35" s="607"/>
      <c r="C35" s="54"/>
      <c r="D35" s="65"/>
      <c r="E35" s="144"/>
      <c r="F35" s="66"/>
      <c r="G35" s="67"/>
      <c r="H35" s="68"/>
      <c r="I35" s="70"/>
      <c r="J35" s="68"/>
      <c r="K35" s="69"/>
      <c r="L35" s="70"/>
      <c r="M35" s="71"/>
      <c r="N35" s="69"/>
      <c r="O35" s="72"/>
      <c r="P35" s="62">
        <f t="shared" si="2"/>
        <v>0</v>
      </c>
      <c r="Q35" s="90"/>
      <c r="R35" s="73"/>
    </row>
    <row r="36" spans="1:18" ht="18" customHeight="1">
      <c r="A36" s="606">
        <v>26</v>
      </c>
      <c r="B36" s="607"/>
      <c r="C36" s="54"/>
      <c r="D36" s="65"/>
      <c r="E36" s="144"/>
      <c r="F36" s="66"/>
      <c r="G36" s="67"/>
      <c r="H36" s="68"/>
      <c r="I36" s="70"/>
      <c r="J36" s="68"/>
      <c r="K36" s="69"/>
      <c r="L36" s="70"/>
      <c r="M36" s="71"/>
      <c r="N36" s="69"/>
      <c r="O36" s="72"/>
      <c r="P36" s="62">
        <f t="shared" si="2"/>
        <v>0</v>
      </c>
      <c r="Q36" s="90"/>
      <c r="R36" s="73"/>
    </row>
    <row r="37" spans="1:18" ht="18" customHeight="1">
      <c r="A37" s="606">
        <v>27</v>
      </c>
      <c r="B37" s="607"/>
      <c r="C37" s="54"/>
      <c r="D37" s="65"/>
      <c r="E37" s="145"/>
      <c r="F37" s="55"/>
      <c r="G37" s="56"/>
      <c r="H37" s="57"/>
      <c r="I37" s="70"/>
      <c r="J37" s="71"/>
      <c r="K37" s="69"/>
      <c r="L37" s="70"/>
      <c r="M37" s="71"/>
      <c r="N37" s="69"/>
      <c r="O37" s="72"/>
      <c r="P37" s="62">
        <f t="shared" si="2"/>
        <v>0</v>
      </c>
      <c r="Q37" s="90"/>
      <c r="R37" s="73"/>
    </row>
    <row r="38" spans="1:18" ht="18" customHeight="1">
      <c r="A38" s="606">
        <v>28</v>
      </c>
      <c r="B38" s="607"/>
      <c r="C38" s="54"/>
      <c r="D38" s="65"/>
      <c r="E38" s="144"/>
      <c r="F38" s="66"/>
      <c r="G38" s="67"/>
      <c r="H38" s="68"/>
      <c r="I38" s="70"/>
      <c r="J38" s="71"/>
      <c r="K38" s="69"/>
      <c r="L38" s="70"/>
      <c r="M38" s="71"/>
      <c r="N38" s="69"/>
      <c r="O38" s="72"/>
      <c r="P38" s="62">
        <f t="shared" si="2"/>
        <v>0</v>
      </c>
      <c r="Q38" s="90"/>
      <c r="R38" s="73"/>
    </row>
    <row r="39" spans="1:18" ht="18" customHeight="1">
      <c r="A39" s="606">
        <v>29</v>
      </c>
      <c r="B39" s="607"/>
      <c r="C39" s="54"/>
      <c r="D39" s="65"/>
      <c r="E39" s="145"/>
      <c r="F39" s="55"/>
      <c r="G39" s="56"/>
      <c r="H39" s="57"/>
      <c r="I39" s="70"/>
      <c r="J39" s="71"/>
      <c r="K39" s="69"/>
      <c r="L39" s="70"/>
      <c r="M39" s="71"/>
      <c r="N39" s="69"/>
      <c r="O39" s="72"/>
      <c r="P39" s="62">
        <f t="shared" si="2"/>
        <v>0</v>
      </c>
      <c r="Q39" s="90"/>
      <c r="R39" s="73"/>
    </row>
    <row r="40" spans="1:18" ht="18" customHeight="1">
      <c r="A40" s="606">
        <v>30</v>
      </c>
      <c r="B40" s="607"/>
      <c r="C40" s="54"/>
      <c r="D40" s="65"/>
      <c r="E40" s="144"/>
      <c r="F40" s="66"/>
      <c r="G40" s="67"/>
      <c r="H40" s="68"/>
      <c r="I40" s="70"/>
      <c r="J40" s="68"/>
      <c r="K40" s="69"/>
      <c r="L40" s="70"/>
      <c r="M40" s="71"/>
      <c r="N40" s="69"/>
      <c r="O40" s="72"/>
      <c r="P40" s="62">
        <f t="shared" si="2"/>
        <v>0</v>
      </c>
      <c r="Q40" s="90"/>
      <c r="R40" s="73"/>
    </row>
    <row r="41" spans="1:18" ht="18" customHeight="1">
      <c r="A41" s="606">
        <v>31</v>
      </c>
      <c r="B41" s="607"/>
      <c r="C41" s="54"/>
      <c r="D41" s="65"/>
      <c r="E41" s="144"/>
      <c r="F41" s="66"/>
      <c r="G41" s="67"/>
      <c r="H41" s="68"/>
      <c r="I41" s="67"/>
      <c r="J41" s="68"/>
      <c r="K41" s="69"/>
      <c r="L41" s="70"/>
      <c r="M41" s="71"/>
      <c r="N41" s="69"/>
      <c r="O41" s="72"/>
      <c r="P41" s="62">
        <f t="shared" si="2"/>
        <v>0</v>
      </c>
      <c r="Q41" s="90"/>
      <c r="R41" s="73"/>
    </row>
    <row r="42" spans="1:18" ht="18" customHeight="1">
      <c r="A42" s="606">
        <v>32</v>
      </c>
      <c r="B42" s="607"/>
      <c r="C42" s="54"/>
      <c r="D42" s="65"/>
      <c r="E42" s="144"/>
      <c r="F42" s="66"/>
      <c r="G42" s="67"/>
      <c r="H42" s="68"/>
      <c r="I42" s="67"/>
      <c r="J42" s="68"/>
      <c r="K42" s="69"/>
      <c r="L42" s="70"/>
      <c r="M42" s="71"/>
      <c r="N42" s="69"/>
      <c r="O42" s="72"/>
      <c r="P42" s="62">
        <f t="shared" si="2"/>
        <v>0</v>
      </c>
      <c r="Q42" s="90"/>
      <c r="R42" s="73"/>
    </row>
    <row r="43" spans="1:18" ht="18" customHeight="1">
      <c r="A43" s="606">
        <v>33</v>
      </c>
      <c r="B43" s="607"/>
      <c r="C43" s="54"/>
      <c r="D43" s="65"/>
      <c r="E43" s="144"/>
      <c r="F43" s="66"/>
      <c r="G43" s="67"/>
      <c r="H43" s="68"/>
      <c r="I43" s="67"/>
      <c r="J43" s="68"/>
      <c r="K43" s="69"/>
      <c r="L43" s="70"/>
      <c r="M43" s="71"/>
      <c r="N43" s="69"/>
      <c r="O43" s="72"/>
      <c r="P43" s="62">
        <f t="shared" si="2"/>
        <v>0</v>
      </c>
      <c r="Q43" s="90"/>
      <c r="R43" s="73"/>
    </row>
    <row r="44" spans="1:18" ht="18" customHeight="1">
      <c r="A44" s="606">
        <v>34</v>
      </c>
      <c r="B44" s="607"/>
      <c r="C44" s="54"/>
      <c r="D44" s="65"/>
      <c r="E44" s="144"/>
      <c r="F44" s="66"/>
      <c r="G44" s="67"/>
      <c r="H44" s="68"/>
      <c r="I44" s="67"/>
      <c r="J44" s="68"/>
      <c r="K44" s="69"/>
      <c r="L44" s="70"/>
      <c r="M44" s="71"/>
      <c r="N44" s="69"/>
      <c r="O44" s="72"/>
      <c r="P44" s="62">
        <f t="shared" si="2"/>
        <v>0</v>
      </c>
      <c r="Q44" s="90"/>
      <c r="R44" s="73"/>
    </row>
    <row r="45" spans="1:18" ht="18" customHeight="1">
      <c r="A45" s="606">
        <v>35</v>
      </c>
      <c r="B45" s="607"/>
      <c r="C45" s="54"/>
      <c r="D45" s="65"/>
      <c r="E45" s="144"/>
      <c r="F45" s="66"/>
      <c r="G45" s="67"/>
      <c r="H45" s="68"/>
      <c r="I45" s="67"/>
      <c r="J45" s="68"/>
      <c r="K45" s="69"/>
      <c r="L45" s="70"/>
      <c r="M45" s="71"/>
      <c r="N45" s="69"/>
      <c r="O45" s="72"/>
      <c r="P45" s="62">
        <f t="shared" si="2"/>
        <v>0</v>
      </c>
      <c r="Q45" s="90"/>
      <c r="R45" s="73"/>
    </row>
    <row r="46" spans="1:18" ht="18" customHeight="1">
      <c r="A46" s="606">
        <v>36</v>
      </c>
      <c r="B46" s="607"/>
      <c r="C46" s="54"/>
      <c r="D46" s="65"/>
      <c r="E46" s="144"/>
      <c r="F46" s="66"/>
      <c r="G46" s="67"/>
      <c r="H46" s="68"/>
      <c r="I46" s="70"/>
      <c r="J46" s="71"/>
      <c r="K46" s="69"/>
      <c r="L46" s="70"/>
      <c r="M46" s="71"/>
      <c r="N46" s="69"/>
      <c r="O46" s="72"/>
      <c r="P46" s="62">
        <f t="shared" si="2"/>
        <v>0</v>
      </c>
      <c r="Q46" s="90"/>
      <c r="R46" s="73"/>
    </row>
    <row r="47" spans="1:18" ht="18" customHeight="1">
      <c r="A47" s="606">
        <v>37</v>
      </c>
      <c r="B47" s="607"/>
      <c r="C47" s="54"/>
      <c r="D47" s="65"/>
      <c r="E47" s="144"/>
      <c r="F47" s="66"/>
      <c r="G47" s="67"/>
      <c r="H47" s="68"/>
      <c r="I47" s="67"/>
      <c r="J47" s="68"/>
      <c r="K47" s="69"/>
      <c r="L47" s="70"/>
      <c r="M47" s="71"/>
      <c r="N47" s="69"/>
      <c r="O47" s="72"/>
      <c r="P47" s="62">
        <f t="shared" si="2"/>
        <v>0</v>
      </c>
      <c r="Q47" s="90"/>
      <c r="R47" s="73"/>
    </row>
    <row r="48" spans="1:18" ht="18" customHeight="1">
      <c r="A48" s="606">
        <v>38</v>
      </c>
      <c r="B48" s="607"/>
      <c r="C48" s="54"/>
      <c r="D48" s="65"/>
      <c r="E48" s="144"/>
      <c r="F48" s="66"/>
      <c r="G48" s="67"/>
      <c r="H48" s="68"/>
      <c r="I48" s="67"/>
      <c r="J48" s="68"/>
      <c r="K48" s="69"/>
      <c r="L48" s="70"/>
      <c r="M48" s="71"/>
      <c r="N48" s="69"/>
      <c r="O48" s="72"/>
      <c r="P48" s="62">
        <f t="shared" si="2"/>
        <v>0</v>
      </c>
      <c r="Q48" s="90"/>
      <c r="R48" s="73"/>
    </row>
    <row r="49" spans="1:18" ht="18" customHeight="1">
      <c r="A49" s="606">
        <v>39</v>
      </c>
      <c r="B49" s="607"/>
      <c r="C49" s="54"/>
      <c r="D49" s="65"/>
      <c r="E49" s="145"/>
      <c r="F49" s="55"/>
      <c r="G49" s="67"/>
      <c r="H49" s="57"/>
      <c r="I49" s="70"/>
      <c r="J49" s="71"/>
      <c r="K49" s="69"/>
      <c r="L49" s="70"/>
      <c r="M49" s="71"/>
      <c r="N49" s="69"/>
      <c r="O49" s="72"/>
      <c r="P49" s="62">
        <f t="shared" si="2"/>
        <v>0</v>
      </c>
      <c r="Q49" s="90"/>
      <c r="R49" s="73"/>
    </row>
    <row r="50" spans="1:18" ht="18" customHeight="1">
      <c r="A50" s="606">
        <v>40</v>
      </c>
      <c r="B50" s="607"/>
      <c r="C50" s="54"/>
      <c r="D50" s="65"/>
      <c r="E50" s="145"/>
      <c r="F50" s="55"/>
      <c r="G50" s="67"/>
      <c r="H50" s="57"/>
      <c r="I50" s="70"/>
      <c r="J50" s="71"/>
      <c r="K50" s="69"/>
      <c r="L50" s="70"/>
      <c r="M50" s="71"/>
      <c r="N50" s="69"/>
      <c r="O50" s="72"/>
      <c r="P50" s="62">
        <f t="shared" si="2"/>
        <v>0</v>
      </c>
      <c r="Q50" s="90"/>
      <c r="R50" s="73"/>
    </row>
    <row r="51" spans="1:18" ht="18" customHeight="1">
      <c r="A51" s="606">
        <v>41</v>
      </c>
      <c r="B51" s="607"/>
      <c r="C51" s="54"/>
      <c r="D51" s="65"/>
      <c r="E51" s="145"/>
      <c r="F51" s="55"/>
      <c r="G51" s="67"/>
      <c r="H51" s="68"/>
      <c r="I51" s="70"/>
      <c r="J51" s="71"/>
      <c r="K51" s="69"/>
      <c r="L51" s="70"/>
      <c r="M51" s="71"/>
      <c r="N51" s="69"/>
      <c r="O51" s="72"/>
      <c r="P51" s="62">
        <f t="shared" si="2"/>
        <v>0</v>
      </c>
      <c r="Q51" s="90"/>
      <c r="R51" s="73"/>
    </row>
    <row r="52" spans="1:18" ht="18" customHeight="1">
      <c r="A52" s="606">
        <v>42</v>
      </c>
      <c r="B52" s="607"/>
      <c r="C52" s="54"/>
      <c r="D52" s="65"/>
      <c r="E52" s="145"/>
      <c r="F52" s="55"/>
      <c r="G52" s="67"/>
      <c r="H52" s="68"/>
      <c r="I52" s="70"/>
      <c r="J52" s="71"/>
      <c r="K52" s="69"/>
      <c r="L52" s="70"/>
      <c r="M52" s="71"/>
      <c r="N52" s="69"/>
      <c r="O52" s="72"/>
      <c r="P52" s="62">
        <f t="shared" si="2"/>
        <v>0</v>
      </c>
      <c r="Q52" s="90"/>
      <c r="R52" s="73"/>
    </row>
    <row r="53" spans="1:18" ht="18" customHeight="1">
      <c r="A53" s="606">
        <v>43</v>
      </c>
      <c r="B53" s="607"/>
      <c r="C53" s="54"/>
      <c r="D53" s="65"/>
      <c r="E53" s="144"/>
      <c r="F53" s="66"/>
      <c r="G53" s="67"/>
      <c r="H53" s="68"/>
      <c r="I53" s="70"/>
      <c r="J53" s="71"/>
      <c r="K53" s="69"/>
      <c r="L53" s="70"/>
      <c r="M53" s="71"/>
      <c r="N53" s="69"/>
      <c r="O53" s="72"/>
      <c r="P53" s="62">
        <f t="shared" si="2"/>
        <v>0</v>
      </c>
      <c r="Q53" s="90"/>
      <c r="R53" s="73"/>
    </row>
    <row r="54" spans="1:18" ht="18" customHeight="1">
      <c r="A54" s="606">
        <v>44</v>
      </c>
      <c r="B54" s="607"/>
      <c r="C54" s="54"/>
      <c r="D54" s="65"/>
      <c r="E54" s="144"/>
      <c r="F54" s="66"/>
      <c r="G54" s="67"/>
      <c r="H54" s="68"/>
      <c r="I54" s="70"/>
      <c r="J54" s="71"/>
      <c r="K54" s="69"/>
      <c r="L54" s="70"/>
      <c r="M54" s="71"/>
      <c r="N54" s="69"/>
      <c r="O54" s="72"/>
      <c r="P54" s="62">
        <f t="shared" si="2"/>
        <v>0</v>
      </c>
      <c r="Q54" s="90"/>
      <c r="R54" s="73"/>
    </row>
    <row r="55" spans="1:18" ht="18" customHeight="1">
      <c r="A55" s="606">
        <v>45</v>
      </c>
      <c r="B55" s="607"/>
      <c r="C55" s="54"/>
      <c r="D55" s="65"/>
      <c r="E55" s="144"/>
      <c r="F55" s="66"/>
      <c r="G55" s="67"/>
      <c r="H55" s="68"/>
      <c r="I55" s="70"/>
      <c r="J55" s="71"/>
      <c r="K55" s="69"/>
      <c r="L55" s="70"/>
      <c r="M55" s="71"/>
      <c r="N55" s="69"/>
      <c r="O55" s="72"/>
      <c r="P55" s="62">
        <f t="shared" si="2"/>
        <v>0</v>
      </c>
      <c r="Q55" s="90"/>
      <c r="R55" s="73"/>
    </row>
    <row r="56" spans="1:18" ht="18" customHeight="1">
      <c r="A56" s="606">
        <v>46</v>
      </c>
      <c r="B56" s="607"/>
      <c r="C56" s="54"/>
      <c r="D56" s="65"/>
      <c r="E56" s="144"/>
      <c r="F56" s="66"/>
      <c r="G56" s="67"/>
      <c r="H56" s="68"/>
      <c r="I56" s="70"/>
      <c r="J56" s="71"/>
      <c r="K56" s="69"/>
      <c r="L56" s="70"/>
      <c r="M56" s="71"/>
      <c r="N56" s="69"/>
      <c r="O56" s="72"/>
      <c r="P56" s="62">
        <f t="shared" si="2"/>
        <v>0</v>
      </c>
      <c r="Q56" s="90"/>
      <c r="R56" s="73"/>
    </row>
    <row r="57" spans="1:18" ht="18" customHeight="1">
      <c r="A57" s="606">
        <v>47</v>
      </c>
      <c r="B57" s="607"/>
      <c r="C57" s="54"/>
      <c r="D57" s="65"/>
      <c r="E57" s="145"/>
      <c r="F57" s="55"/>
      <c r="G57" s="67"/>
      <c r="H57" s="57"/>
      <c r="I57" s="70"/>
      <c r="J57" s="71"/>
      <c r="K57" s="69"/>
      <c r="L57" s="70"/>
      <c r="M57" s="71"/>
      <c r="N57" s="69"/>
      <c r="O57" s="72"/>
      <c r="P57" s="62">
        <f t="shared" si="2"/>
        <v>0</v>
      </c>
      <c r="Q57" s="90"/>
      <c r="R57" s="73"/>
    </row>
    <row r="58" spans="1:18" ht="18" customHeight="1">
      <c r="A58" s="606">
        <v>48</v>
      </c>
      <c r="B58" s="607"/>
      <c r="C58" s="54"/>
      <c r="D58" s="65"/>
      <c r="E58" s="144"/>
      <c r="F58" s="66"/>
      <c r="G58" s="67"/>
      <c r="H58" s="68"/>
      <c r="I58" s="70"/>
      <c r="J58" s="71"/>
      <c r="K58" s="69"/>
      <c r="L58" s="70"/>
      <c r="M58" s="71"/>
      <c r="N58" s="69"/>
      <c r="O58" s="72"/>
      <c r="P58" s="62">
        <f t="shared" si="2"/>
        <v>0</v>
      </c>
      <c r="Q58" s="90"/>
      <c r="R58" s="73"/>
    </row>
    <row r="59" spans="1:18" ht="18" customHeight="1">
      <c r="A59" s="606">
        <v>49</v>
      </c>
      <c r="B59" s="607"/>
      <c r="C59" s="54"/>
      <c r="D59" s="65"/>
      <c r="E59" s="144"/>
      <c r="F59" s="66"/>
      <c r="G59" s="67"/>
      <c r="H59" s="71"/>
      <c r="I59" s="70"/>
      <c r="J59" s="71"/>
      <c r="K59" s="69"/>
      <c r="L59" s="70"/>
      <c r="M59" s="71"/>
      <c r="N59" s="69"/>
      <c r="O59" s="72"/>
      <c r="P59" s="62">
        <f t="shared" si="2"/>
        <v>0</v>
      </c>
      <c r="Q59" s="90"/>
      <c r="R59" s="73"/>
    </row>
    <row r="60" spans="1:18" ht="18" customHeight="1">
      <c r="A60" s="606">
        <v>50</v>
      </c>
      <c r="B60" s="607"/>
      <c r="C60" s="54"/>
      <c r="D60" s="65"/>
      <c r="E60" s="144"/>
      <c r="F60" s="66"/>
      <c r="G60" s="67"/>
      <c r="H60" s="71"/>
      <c r="I60" s="70"/>
      <c r="J60" s="71"/>
      <c r="K60" s="69"/>
      <c r="L60" s="70"/>
      <c r="M60" s="71"/>
      <c r="N60" s="69"/>
      <c r="O60" s="72"/>
      <c r="P60" s="62">
        <f t="shared" si="2"/>
        <v>0</v>
      </c>
      <c r="Q60" s="90"/>
      <c r="R60" s="73"/>
    </row>
    <row r="61" spans="1:18" ht="18" hidden="1" customHeight="1">
      <c r="A61" s="606">
        <v>51</v>
      </c>
      <c r="B61" s="607"/>
      <c r="C61" s="54"/>
      <c r="D61" s="65"/>
      <c r="E61" s="144"/>
      <c r="F61" s="66"/>
      <c r="G61" s="67"/>
      <c r="H61" s="71"/>
      <c r="I61" s="70"/>
      <c r="J61" s="71"/>
      <c r="K61" s="69"/>
      <c r="L61" s="70"/>
      <c r="M61" s="71"/>
      <c r="N61" s="69"/>
      <c r="O61" s="72"/>
      <c r="P61" s="62">
        <f t="shared" si="2"/>
        <v>0</v>
      </c>
      <c r="Q61" s="90"/>
      <c r="R61" s="73"/>
    </row>
    <row r="62" spans="1:18" ht="18" hidden="1" customHeight="1">
      <c r="A62" s="606">
        <v>52</v>
      </c>
      <c r="B62" s="607"/>
      <c r="C62" s="54"/>
      <c r="D62" s="65"/>
      <c r="E62" s="144"/>
      <c r="F62" s="66"/>
      <c r="G62" s="67"/>
      <c r="H62" s="71"/>
      <c r="I62" s="70"/>
      <c r="J62" s="71"/>
      <c r="K62" s="69"/>
      <c r="L62" s="70"/>
      <c r="M62" s="71"/>
      <c r="N62" s="69"/>
      <c r="O62" s="72"/>
      <c r="P62" s="62">
        <f t="shared" si="2"/>
        <v>0</v>
      </c>
      <c r="Q62" s="90"/>
      <c r="R62" s="73"/>
    </row>
    <row r="63" spans="1:18" ht="18" hidden="1" customHeight="1">
      <c r="A63" s="606">
        <v>53</v>
      </c>
      <c r="B63" s="607"/>
      <c r="C63" s="54"/>
      <c r="D63" s="65"/>
      <c r="E63" s="144"/>
      <c r="F63" s="66"/>
      <c r="G63" s="67"/>
      <c r="H63" s="71"/>
      <c r="I63" s="70"/>
      <c r="J63" s="71"/>
      <c r="K63" s="69"/>
      <c r="L63" s="70"/>
      <c r="M63" s="71"/>
      <c r="N63" s="69"/>
      <c r="O63" s="72"/>
      <c r="P63" s="62">
        <f t="shared" si="2"/>
        <v>0</v>
      </c>
      <c r="Q63" s="90"/>
      <c r="R63" s="73"/>
    </row>
    <row r="64" spans="1:18" ht="18" hidden="1" customHeight="1">
      <c r="A64" s="606">
        <v>54</v>
      </c>
      <c r="B64" s="607"/>
      <c r="C64" s="54"/>
      <c r="D64" s="65"/>
      <c r="E64" s="144"/>
      <c r="F64" s="66"/>
      <c r="G64" s="67"/>
      <c r="H64" s="71"/>
      <c r="I64" s="70"/>
      <c r="J64" s="71"/>
      <c r="K64" s="69"/>
      <c r="L64" s="70"/>
      <c r="M64" s="71"/>
      <c r="N64" s="69"/>
      <c r="O64" s="72"/>
      <c r="P64" s="62">
        <f t="shared" si="2"/>
        <v>0</v>
      </c>
      <c r="Q64" s="90"/>
      <c r="R64" s="73"/>
    </row>
    <row r="65" spans="1:18" ht="18" hidden="1" customHeight="1">
      <c r="A65" s="606">
        <v>55</v>
      </c>
      <c r="B65" s="607"/>
      <c r="C65" s="54"/>
      <c r="D65" s="65"/>
      <c r="E65" s="144"/>
      <c r="F65" s="66"/>
      <c r="G65" s="67"/>
      <c r="H65" s="71"/>
      <c r="I65" s="70"/>
      <c r="J65" s="71"/>
      <c r="K65" s="69"/>
      <c r="L65" s="70"/>
      <c r="M65" s="71"/>
      <c r="N65" s="69"/>
      <c r="O65" s="72"/>
      <c r="P65" s="62">
        <f t="shared" si="2"/>
        <v>0</v>
      </c>
      <c r="Q65" s="90"/>
      <c r="R65" s="73"/>
    </row>
    <row r="66" spans="1:18" ht="18" hidden="1" customHeight="1">
      <c r="A66" s="606">
        <v>56</v>
      </c>
      <c r="B66" s="607"/>
      <c r="C66" s="54"/>
      <c r="D66" s="65"/>
      <c r="E66" s="144"/>
      <c r="F66" s="66"/>
      <c r="G66" s="67"/>
      <c r="H66" s="71"/>
      <c r="I66" s="70"/>
      <c r="J66" s="71"/>
      <c r="K66" s="69"/>
      <c r="L66" s="70"/>
      <c r="M66" s="71"/>
      <c r="N66" s="69"/>
      <c r="O66" s="72"/>
      <c r="P66" s="62">
        <f t="shared" si="2"/>
        <v>0</v>
      </c>
      <c r="Q66" s="90"/>
      <c r="R66" s="73"/>
    </row>
    <row r="67" spans="1:18" ht="18" hidden="1" customHeight="1">
      <c r="A67" s="606">
        <v>57</v>
      </c>
      <c r="B67" s="607"/>
      <c r="C67" s="54"/>
      <c r="D67" s="65"/>
      <c r="E67" s="144"/>
      <c r="F67" s="66"/>
      <c r="G67" s="67"/>
      <c r="H67" s="71"/>
      <c r="I67" s="70"/>
      <c r="J67" s="71"/>
      <c r="K67" s="69"/>
      <c r="L67" s="70"/>
      <c r="M67" s="71"/>
      <c r="N67" s="69"/>
      <c r="O67" s="72"/>
      <c r="P67" s="62">
        <f t="shared" si="2"/>
        <v>0</v>
      </c>
      <c r="Q67" s="90"/>
      <c r="R67" s="73"/>
    </row>
    <row r="68" spans="1:18" ht="18" hidden="1" customHeight="1">
      <c r="A68" s="606">
        <v>58</v>
      </c>
      <c r="B68" s="607"/>
      <c r="C68" s="54"/>
      <c r="D68" s="65"/>
      <c r="E68" s="144"/>
      <c r="F68" s="66"/>
      <c r="G68" s="67"/>
      <c r="H68" s="71"/>
      <c r="I68" s="70"/>
      <c r="J68" s="71"/>
      <c r="K68" s="69"/>
      <c r="L68" s="70"/>
      <c r="M68" s="71"/>
      <c r="N68" s="69"/>
      <c r="O68" s="72"/>
      <c r="P68" s="62">
        <f t="shared" si="2"/>
        <v>0</v>
      </c>
      <c r="Q68" s="90"/>
      <c r="R68" s="73"/>
    </row>
    <row r="69" spans="1:18" ht="18" hidden="1" customHeight="1">
      <c r="A69" s="606">
        <v>59</v>
      </c>
      <c r="B69" s="607"/>
      <c r="C69" s="54"/>
      <c r="D69" s="65"/>
      <c r="E69" s="144"/>
      <c r="F69" s="66"/>
      <c r="G69" s="67"/>
      <c r="H69" s="71"/>
      <c r="I69" s="70"/>
      <c r="J69" s="71"/>
      <c r="K69" s="69"/>
      <c r="L69" s="70"/>
      <c r="M69" s="71"/>
      <c r="N69" s="69"/>
      <c r="O69" s="72"/>
      <c r="P69" s="62">
        <f t="shared" si="2"/>
        <v>0</v>
      </c>
      <c r="Q69" s="90"/>
      <c r="R69" s="73"/>
    </row>
    <row r="70" spans="1:18" ht="18" hidden="1" customHeight="1">
      <c r="A70" s="606">
        <v>60</v>
      </c>
      <c r="B70" s="607"/>
      <c r="C70" s="54"/>
      <c r="D70" s="65"/>
      <c r="E70" s="144"/>
      <c r="F70" s="66"/>
      <c r="G70" s="67"/>
      <c r="H70" s="71"/>
      <c r="I70" s="70"/>
      <c r="J70" s="71"/>
      <c r="K70" s="69"/>
      <c r="L70" s="70"/>
      <c r="M70" s="71"/>
      <c r="N70" s="69"/>
      <c r="O70" s="72"/>
      <c r="P70" s="62">
        <f t="shared" si="2"/>
        <v>0</v>
      </c>
      <c r="Q70" s="90"/>
      <c r="R70" s="73"/>
    </row>
    <row r="71" spans="1:18" ht="18" hidden="1" customHeight="1">
      <c r="A71" s="606">
        <v>61</v>
      </c>
      <c r="B71" s="607"/>
      <c r="C71" s="54"/>
      <c r="D71" s="65"/>
      <c r="E71" s="144"/>
      <c r="F71" s="66"/>
      <c r="G71" s="67"/>
      <c r="H71" s="71"/>
      <c r="I71" s="70"/>
      <c r="J71" s="71"/>
      <c r="K71" s="69"/>
      <c r="L71" s="70"/>
      <c r="M71" s="71"/>
      <c r="N71" s="69"/>
      <c r="O71" s="72"/>
      <c r="P71" s="62">
        <f t="shared" si="2"/>
        <v>0</v>
      </c>
      <c r="Q71" s="90"/>
      <c r="R71" s="73"/>
    </row>
    <row r="72" spans="1:18" ht="18" hidden="1" customHeight="1">
      <c r="A72" s="606">
        <v>62</v>
      </c>
      <c r="B72" s="607"/>
      <c r="C72" s="54"/>
      <c r="D72" s="65"/>
      <c r="E72" s="144"/>
      <c r="F72" s="66"/>
      <c r="G72" s="67"/>
      <c r="H72" s="71"/>
      <c r="I72" s="70"/>
      <c r="J72" s="71"/>
      <c r="K72" s="69"/>
      <c r="L72" s="70"/>
      <c r="M72" s="71"/>
      <c r="N72" s="69"/>
      <c r="O72" s="72"/>
      <c r="P72" s="62">
        <f t="shared" si="2"/>
        <v>0</v>
      </c>
      <c r="Q72" s="90"/>
      <c r="R72" s="73"/>
    </row>
    <row r="73" spans="1:18" ht="18" hidden="1" customHeight="1">
      <c r="A73" s="606">
        <v>63</v>
      </c>
      <c r="B73" s="607"/>
      <c r="C73" s="54"/>
      <c r="D73" s="65"/>
      <c r="E73" s="144"/>
      <c r="F73" s="66"/>
      <c r="G73" s="67"/>
      <c r="H73" s="71"/>
      <c r="I73" s="70"/>
      <c r="J73" s="71"/>
      <c r="K73" s="69"/>
      <c r="L73" s="70"/>
      <c r="M73" s="71"/>
      <c r="N73" s="69"/>
      <c r="O73" s="72"/>
      <c r="P73" s="62">
        <f t="shared" si="2"/>
        <v>0</v>
      </c>
      <c r="Q73" s="90"/>
      <c r="R73" s="73"/>
    </row>
    <row r="74" spans="1:18" ht="18" hidden="1" customHeight="1">
      <c r="A74" s="606">
        <v>64</v>
      </c>
      <c r="B74" s="607"/>
      <c r="C74" s="54"/>
      <c r="D74" s="65"/>
      <c r="E74" s="144"/>
      <c r="F74" s="66"/>
      <c r="G74" s="67"/>
      <c r="H74" s="71"/>
      <c r="I74" s="70"/>
      <c r="J74" s="71"/>
      <c r="K74" s="69"/>
      <c r="L74" s="70"/>
      <c r="M74" s="71"/>
      <c r="N74" s="69"/>
      <c r="O74" s="72"/>
      <c r="P74" s="62">
        <f t="shared" si="2"/>
        <v>0</v>
      </c>
      <c r="Q74" s="90"/>
      <c r="R74" s="73"/>
    </row>
    <row r="75" spans="1:18" ht="18" hidden="1" customHeight="1">
      <c r="A75" s="606">
        <v>65</v>
      </c>
      <c r="B75" s="607"/>
      <c r="C75" s="54"/>
      <c r="D75" s="65"/>
      <c r="E75" s="144"/>
      <c r="F75" s="66"/>
      <c r="G75" s="67"/>
      <c r="H75" s="71"/>
      <c r="I75" s="70"/>
      <c r="J75" s="71"/>
      <c r="K75" s="69"/>
      <c r="L75" s="70"/>
      <c r="M75" s="71"/>
      <c r="N75" s="69"/>
      <c r="O75" s="72"/>
      <c r="P75" s="62">
        <f t="shared" si="2"/>
        <v>0</v>
      </c>
      <c r="Q75" s="90"/>
      <c r="R75" s="73"/>
    </row>
    <row r="76" spans="1:18" ht="18" hidden="1" customHeight="1">
      <c r="A76" s="606">
        <v>66</v>
      </c>
      <c r="B76" s="607"/>
      <c r="C76" s="54"/>
      <c r="D76" s="65"/>
      <c r="E76" s="144"/>
      <c r="F76" s="66"/>
      <c r="G76" s="67"/>
      <c r="H76" s="71"/>
      <c r="I76" s="70"/>
      <c r="J76" s="71"/>
      <c r="K76" s="69"/>
      <c r="L76" s="70"/>
      <c r="M76" s="71"/>
      <c r="N76" s="69"/>
      <c r="O76" s="72"/>
      <c r="P76" s="62">
        <f t="shared" ref="P76:P139" si="3">IF(H76="",0,INT(SUM(PRODUCT(H76,J76,M76))))</f>
        <v>0</v>
      </c>
      <c r="Q76" s="90"/>
      <c r="R76" s="73"/>
    </row>
    <row r="77" spans="1:18" ht="18" hidden="1" customHeight="1">
      <c r="A77" s="606">
        <v>67</v>
      </c>
      <c r="B77" s="607"/>
      <c r="C77" s="54"/>
      <c r="D77" s="65"/>
      <c r="E77" s="144"/>
      <c r="F77" s="66"/>
      <c r="G77" s="67"/>
      <c r="H77" s="71"/>
      <c r="I77" s="70"/>
      <c r="J77" s="71"/>
      <c r="K77" s="69"/>
      <c r="L77" s="70"/>
      <c r="M77" s="71"/>
      <c r="N77" s="69"/>
      <c r="O77" s="72"/>
      <c r="P77" s="62">
        <f t="shared" si="3"/>
        <v>0</v>
      </c>
      <c r="Q77" s="90"/>
      <c r="R77" s="73"/>
    </row>
    <row r="78" spans="1:18" ht="18" hidden="1" customHeight="1">
      <c r="A78" s="606">
        <v>68</v>
      </c>
      <c r="B78" s="607"/>
      <c r="C78" s="54"/>
      <c r="D78" s="65"/>
      <c r="E78" s="144"/>
      <c r="F78" s="66"/>
      <c r="G78" s="67"/>
      <c r="H78" s="71"/>
      <c r="I78" s="70"/>
      <c r="J78" s="71"/>
      <c r="K78" s="69"/>
      <c r="L78" s="70"/>
      <c r="M78" s="71"/>
      <c r="N78" s="69"/>
      <c r="O78" s="72"/>
      <c r="P78" s="62">
        <f t="shared" si="3"/>
        <v>0</v>
      </c>
      <c r="Q78" s="90"/>
      <c r="R78" s="73"/>
    </row>
    <row r="79" spans="1:18" ht="18" hidden="1" customHeight="1">
      <c r="A79" s="606">
        <v>69</v>
      </c>
      <c r="B79" s="607"/>
      <c r="C79" s="54"/>
      <c r="D79" s="65"/>
      <c r="E79" s="144"/>
      <c r="F79" s="66"/>
      <c r="G79" s="67"/>
      <c r="H79" s="71"/>
      <c r="I79" s="70"/>
      <c r="J79" s="71"/>
      <c r="K79" s="69"/>
      <c r="L79" s="70"/>
      <c r="M79" s="71"/>
      <c r="N79" s="69"/>
      <c r="O79" s="72"/>
      <c r="P79" s="62">
        <f t="shared" si="3"/>
        <v>0</v>
      </c>
      <c r="Q79" s="90"/>
      <c r="R79" s="73"/>
    </row>
    <row r="80" spans="1:18" ht="18" hidden="1" customHeight="1">
      <c r="A80" s="606">
        <v>70</v>
      </c>
      <c r="B80" s="607"/>
      <c r="C80" s="54"/>
      <c r="D80" s="65"/>
      <c r="E80" s="144"/>
      <c r="F80" s="66"/>
      <c r="G80" s="67"/>
      <c r="H80" s="71"/>
      <c r="I80" s="70"/>
      <c r="J80" s="71"/>
      <c r="K80" s="69"/>
      <c r="L80" s="70"/>
      <c r="M80" s="71"/>
      <c r="N80" s="69"/>
      <c r="O80" s="72"/>
      <c r="P80" s="62">
        <f t="shared" si="3"/>
        <v>0</v>
      </c>
      <c r="Q80" s="90"/>
      <c r="R80" s="73"/>
    </row>
    <row r="81" spans="1:18" ht="18" hidden="1" customHeight="1">
      <c r="A81" s="606">
        <v>71</v>
      </c>
      <c r="B81" s="607"/>
      <c r="C81" s="54"/>
      <c r="D81" s="65"/>
      <c r="E81" s="144"/>
      <c r="F81" s="66"/>
      <c r="G81" s="67"/>
      <c r="H81" s="71"/>
      <c r="I81" s="70"/>
      <c r="J81" s="71"/>
      <c r="K81" s="69"/>
      <c r="L81" s="70"/>
      <c r="M81" s="71"/>
      <c r="N81" s="69"/>
      <c r="O81" s="72"/>
      <c r="P81" s="62">
        <f t="shared" si="3"/>
        <v>0</v>
      </c>
      <c r="Q81" s="90"/>
      <c r="R81" s="73"/>
    </row>
    <row r="82" spans="1:18" ht="18" hidden="1" customHeight="1">
      <c r="A82" s="606">
        <v>72</v>
      </c>
      <c r="B82" s="607"/>
      <c r="C82" s="54"/>
      <c r="D82" s="65"/>
      <c r="E82" s="144"/>
      <c r="F82" s="66"/>
      <c r="G82" s="67"/>
      <c r="H82" s="71"/>
      <c r="I82" s="70"/>
      <c r="J82" s="71"/>
      <c r="K82" s="69"/>
      <c r="L82" s="70"/>
      <c r="M82" s="71"/>
      <c r="N82" s="69"/>
      <c r="O82" s="72"/>
      <c r="P82" s="62">
        <f t="shared" si="3"/>
        <v>0</v>
      </c>
      <c r="Q82" s="90"/>
      <c r="R82" s="73"/>
    </row>
    <row r="83" spans="1:18" ht="18" hidden="1" customHeight="1">
      <c r="A83" s="606">
        <v>73</v>
      </c>
      <c r="B83" s="607"/>
      <c r="C83" s="54"/>
      <c r="D83" s="65"/>
      <c r="E83" s="144"/>
      <c r="F83" s="66"/>
      <c r="G83" s="67"/>
      <c r="H83" s="71"/>
      <c r="I83" s="70"/>
      <c r="J83" s="71"/>
      <c r="K83" s="69"/>
      <c r="L83" s="70"/>
      <c r="M83" s="71"/>
      <c r="N83" s="69"/>
      <c r="O83" s="72"/>
      <c r="P83" s="62">
        <f t="shared" si="3"/>
        <v>0</v>
      </c>
      <c r="Q83" s="90"/>
      <c r="R83" s="73"/>
    </row>
    <row r="84" spans="1:18" ht="18" hidden="1" customHeight="1">
      <c r="A84" s="606">
        <v>74</v>
      </c>
      <c r="B84" s="607"/>
      <c r="C84" s="54"/>
      <c r="D84" s="65"/>
      <c r="E84" s="144"/>
      <c r="F84" s="66"/>
      <c r="G84" s="67"/>
      <c r="H84" s="71"/>
      <c r="I84" s="70"/>
      <c r="J84" s="71"/>
      <c r="K84" s="69"/>
      <c r="L84" s="70"/>
      <c r="M84" s="71"/>
      <c r="N84" s="69"/>
      <c r="O84" s="72"/>
      <c r="P84" s="62">
        <f t="shared" si="3"/>
        <v>0</v>
      </c>
      <c r="Q84" s="90"/>
      <c r="R84" s="73"/>
    </row>
    <row r="85" spans="1:18" ht="18" hidden="1" customHeight="1">
      <c r="A85" s="606">
        <v>75</v>
      </c>
      <c r="B85" s="607"/>
      <c r="C85" s="54"/>
      <c r="D85" s="65"/>
      <c r="E85" s="144"/>
      <c r="F85" s="66"/>
      <c r="G85" s="67"/>
      <c r="H85" s="71"/>
      <c r="I85" s="70"/>
      <c r="J85" s="71"/>
      <c r="K85" s="69"/>
      <c r="L85" s="70"/>
      <c r="M85" s="71"/>
      <c r="N85" s="69"/>
      <c r="O85" s="72"/>
      <c r="P85" s="62">
        <f t="shared" si="3"/>
        <v>0</v>
      </c>
      <c r="Q85" s="90"/>
      <c r="R85" s="73"/>
    </row>
    <row r="86" spans="1:18" ht="18" hidden="1" customHeight="1">
      <c r="A86" s="606">
        <v>76</v>
      </c>
      <c r="B86" s="607"/>
      <c r="C86" s="54"/>
      <c r="D86" s="65"/>
      <c r="E86" s="144"/>
      <c r="F86" s="66"/>
      <c r="G86" s="67"/>
      <c r="H86" s="71"/>
      <c r="I86" s="70"/>
      <c r="J86" s="71"/>
      <c r="K86" s="69"/>
      <c r="L86" s="70"/>
      <c r="M86" s="71"/>
      <c r="N86" s="69"/>
      <c r="O86" s="72"/>
      <c r="P86" s="62">
        <f t="shared" si="3"/>
        <v>0</v>
      </c>
      <c r="Q86" s="90"/>
      <c r="R86" s="73"/>
    </row>
    <row r="87" spans="1:18" ht="18" hidden="1" customHeight="1">
      <c r="A87" s="606">
        <v>77</v>
      </c>
      <c r="B87" s="607"/>
      <c r="C87" s="54"/>
      <c r="D87" s="65"/>
      <c r="E87" s="144"/>
      <c r="F87" s="66"/>
      <c r="G87" s="67"/>
      <c r="H87" s="71"/>
      <c r="I87" s="70"/>
      <c r="J87" s="71"/>
      <c r="K87" s="69"/>
      <c r="L87" s="70"/>
      <c r="M87" s="71"/>
      <c r="N87" s="69"/>
      <c r="O87" s="72"/>
      <c r="P87" s="62">
        <f t="shared" si="3"/>
        <v>0</v>
      </c>
      <c r="Q87" s="90"/>
      <c r="R87" s="73"/>
    </row>
    <row r="88" spans="1:18" ht="18" hidden="1" customHeight="1">
      <c r="A88" s="606">
        <v>78</v>
      </c>
      <c r="B88" s="607"/>
      <c r="C88" s="54"/>
      <c r="D88" s="65"/>
      <c r="E88" s="144"/>
      <c r="F88" s="66"/>
      <c r="G88" s="67"/>
      <c r="H88" s="71"/>
      <c r="I88" s="70"/>
      <c r="J88" s="71"/>
      <c r="K88" s="69"/>
      <c r="L88" s="70"/>
      <c r="M88" s="71"/>
      <c r="N88" s="69"/>
      <c r="O88" s="72"/>
      <c r="P88" s="62">
        <f t="shared" si="3"/>
        <v>0</v>
      </c>
      <c r="Q88" s="90"/>
      <c r="R88" s="73"/>
    </row>
    <row r="89" spans="1:18" ht="18" hidden="1" customHeight="1">
      <c r="A89" s="606">
        <v>79</v>
      </c>
      <c r="B89" s="607"/>
      <c r="C89" s="54"/>
      <c r="D89" s="65"/>
      <c r="E89" s="144"/>
      <c r="F89" s="66"/>
      <c r="G89" s="67"/>
      <c r="H89" s="71"/>
      <c r="I89" s="70"/>
      <c r="J89" s="71"/>
      <c r="K89" s="69"/>
      <c r="L89" s="70"/>
      <c r="M89" s="71"/>
      <c r="N89" s="69"/>
      <c r="O89" s="72"/>
      <c r="P89" s="62">
        <f t="shared" si="3"/>
        <v>0</v>
      </c>
      <c r="Q89" s="90"/>
      <c r="R89" s="73"/>
    </row>
    <row r="90" spans="1:18" ht="18" hidden="1" customHeight="1">
      <c r="A90" s="606">
        <v>80</v>
      </c>
      <c r="B90" s="607"/>
      <c r="C90" s="54"/>
      <c r="D90" s="65"/>
      <c r="E90" s="144"/>
      <c r="F90" s="66"/>
      <c r="G90" s="67"/>
      <c r="H90" s="71"/>
      <c r="I90" s="70"/>
      <c r="J90" s="71"/>
      <c r="K90" s="69"/>
      <c r="L90" s="70"/>
      <c r="M90" s="71"/>
      <c r="N90" s="69"/>
      <c r="O90" s="72"/>
      <c r="P90" s="62">
        <f t="shared" si="3"/>
        <v>0</v>
      </c>
      <c r="Q90" s="90"/>
      <c r="R90" s="73"/>
    </row>
    <row r="91" spans="1:18" ht="18" hidden="1" customHeight="1">
      <c r="A91" s="606">
        <v>81</v>
      </c>
      <c r="B91" s="607"/>
      <c r="C91" s="54"/>
      <c r="D91" s="65"/>
      <c r="E91" s="144"/>
      <c r="F91" s="66"/>
      <c r="G91" s="67"/>
      <c r="H91" s="71"/>
      <c r="I91" s="70"/>
      <c r="J91" s="71"/>
      <c r="K91" s="69"/>
      <c r="L91" s="70"/>
      <c r="M91" s="71"/>
      <c r="N91" s="69"/>
      <c r="O91" s="72"/>
      <c r="P91" s="62">
        <f t="shared" si="3"/>
        <v>0</v>
      </c>
      <c r="Q91" s="90"/>
      <c r="R91" s="73"/>
    </row>
    <row r="92" spans="1:18" ht="18" hidden="1" customHeight="1">
      <c r="A92" s="606">
        <v>82</v>
      </c>
      <c r="B92" s="607"/>
      <c r="C92" s="54"/>
      <c r="D92" s="65"/>
      <c r="E92" s="144"/>
      <c r="F92" s="66"/>
      <c r="G92" s="67"/>
      <c r="H92" s="71"/>
      <c r="I92" s="70"/>
      <c r="J92" s="71"/>
      <c r="K92" s="69"/>
      <c r="L92" s="70"/>
      <c r="M92" s="71"/>
      <c r="N92" s="69"/>
      <c r="O92" s="72"/>
      <c r="P92" s="62">
        <f t="shared" si="3"/>
        <v>0</v>
      </c>
      <c r="Q92" s="90"/>
      <c r="R92" s="73"/>
    </row>
    <row r="93" spans="1:18" ht="18" hidden="1" customHeight="1">
      <c r="A93" s="606">
        <v>83</v>
      </c>
      <c r="B93" s="607"/>
      <c r="C93" s="54"/>
      <c r="D93" s="65"/>
      <c r="E93" s="144"/>
      <c r="F93" s="66"/>
      <c r="G93" s="67"/>
      <c r="H93" s="71"/>
      <c r="I93" s="70"/>
      <c r="J93" s="71"/>
      <c r="K93" s="69"/>
      <c r="L93" s="70"/>
      <c r="M93" s="71"/>
      <c r="N93" s="69"/>
      <c r="O93" s="72"/>
      <c r="P93" s="62">
        <f t="shared" si="3"/>
        <v>0</v>
      </c>
      <c r="Q93" s="90"/>
      <c r="R93" s="73"/>
    </row>
    <row r="94" spans="1:18" ht="18" hidden="1" customHeight="1">
      <c r="A94" s="606">
        <v>84</v>
      </c>
      <c r="B94" s="607"/>
      <c r="C94" s="54"/>
      <c r="D94" s="65"/>
      <c r="E94" s="144"/>
      <c r="F94" s="66"/>
      <c r="G94" s="67"/>
      <c r="H94" s="71"/>
      <c r="I94" s="70"/>
      <c r="J94" s="71"/>
      <c r="K94" s="69"/>
      <c r="L94" s="70"/>
      <c r="M94" s="71"/>
      <c r="N94" s="69"/>
      <c r="O94" s="72"/>
      <c r="P94" s="62">
        <f t="shared" si="3"/>
        <v>0</v>
      </c>
      <c r="Q94" s="90"/>
      <c r="R94" s="73"/>
    </row>
    <row r="95" spans="1:18" ht="18" hidden="1" customHeight="1">
      <c r="A95" s="606">
        <v>85</v>
      </c>
      <c r="B95" s="607"/>
      <c r="C95" s="54"/>
      <c r="D95" s="65"/>
      <c r="E95" s="144"/>
      <c r="F95" s="66"/>
      <c r="G95" s="67"/>
      <c r="H95" s="71"/>
      <c r="I95" s="70"/>
      <c r="J95" s="71"/>
      <c r="K95" s="69"/>
      <c r="L95" s="70"/>
      <c r="M95" s="71"/>
      <c r="N95" s="69"/>
      <c r="O95" s="72"/>
      <c r="P95" s="62">
        <f t="shared" si="3"/>
        <v>0</v>
      </c>
      <c r="Q95" s="90"/>
      <c r="R95" s="73"/>
    </row>
    <row r="96" spans="1:18" ht="18" hidden="1" customHeight="1">
      <c r="A96" s="606">
        <v>86</v>
      </c>
      <c r="B96" s="607"/>
      <c r="C96" s="54"/>
      <c r="D96" s="65"/>
      <c r="E96" s="144"/>
      <c r="F96" s="66"/>
      <c r="G96" s="67"/>
      <c r="H96" s="71"/>
      <c r="I96" s="70"/>
      <c r="J96" s="71"/>
      <c r="K96" s="69"/>
      <c r="L96" s="70"/>
      <c r="M96" s="71"/>
      <c r="N96" s="69"/>
      <c r="O96" s="72"/>
      <c r="P96" s="62">
        <f t="shared" si="3"/>
        <v>0</v>
      </c>
      <c r="Q96" s="90"/>
      <c r="R96" s="73"/>
    </row>
    <row r="97" spans="1:18" ht="18" hidden="1" customHeight="1">
      <c r="A97" s="606">
        <v>87</v>
      </c>
      <c r="B97" s="607"/>
      <c r="C97" s="54"/>
      <c r="D97" s="65"/>
      <c r="E97" s="144"/>
      <c r="F97" s="66"/>
      <c r="G97" s="67"/>
      <c r="H97" s="71"/>
      <c r="I97" s="70"/>
      <c r="J97" s="71"/>
      <c r="K97" s="69"/>
      <c r="L97" s="70"/>
      <c r="M97" s="71"/>
      <c r="N97" s="69"/>
      <c r="O97" s="72"/>
      <c r="P97" s="62">
        <f t="shared" si="3"/>
        <v>0</v>
      </c>
      <c r="Q97" s="90"/>
      <c r="R97" s="73"/>
    </row>
    <row r="98" spans="1:18" ht="18" hidden="1" customHeight="1">
      <c r="A98" s="606">
        <v>88</v>
      </c>
      <c r="B98" s="607"/>
      <c r="C98" s="54"/>
      <c r="D98" s="65"/>
      <c r="E98" s="144"/>
      <c r="F98" s="66"/>
      <c r="G98" s="67"/>
      <c r="H98" s="71"/>
      <c r="I98" s="70"/>
      <c r="J98" s="71"/>
      <c r="K98" s="69"/>
      <c r="L98" s="70"/>
      <c r="M98" s="71"/>
      <c r="N98" s="69"/>
      <c r="O98" s="72"/>
      <c r="P98" s="62">
        <f t="shared" si="3"/>
        <v>0</v>
      </c>
      <c r="Q98" s="90"/>
      <c r="R98" s="73"/>
    </row>
    <row r="99" spans="1:18" ht="18" hidden="1" customHeight="1">
      <c r="A99" s="606">
        <v>89</v>
      </c>
      <c r="B99" s="607"/>
      <c r="C99" s="54"/>
      <c r="D99" s="65"/>
      <c r="E99" s="144"/>
      <c r="F99" s="66"/>
      <c r="G99" s="67"/>
      <c r="H99" s="71"/>
      <c r="I99" s="70"/>
      <c r="J99" s="71"/>
      <c r="K99" s="69"/>
      <c r="L99" s="70"/>
      <c r="M99" s="71"/>
      <c r="N99" s="69"/>
      <c r="O99" s="72"/>
      <c r="P99" s="62">
        <f t="shared" si="3"/>
        <v>0</v>
      </c>
      <c r="Q99" s="90"/>
      <c r="R99" s="73"/>
    </row>
    <row r="100" spans="1:18" ht="18" hidden="1" customHeight="1">
      <c r="A100" s="606">
        <v>90</v>
      </c>
      <c r="B100" s="607"/>
      <c r="C100" s="54"/>
      <c r="D100" s="65"/>
      <c r="E100" s="144"/>
      <c r="F100" s="66"/>
      <c r="G100" s="67"/>
      <c r="H100" s="71"/>
      <c r="I100" s="70"/>
      <c r="J100" s="71"/>
      <c r="K100" s="69"/>
      <c r="L100" s="70"/>
      <c r="M100" s="71"/>
      <c r="N100" s="69"/>
      <c r="O100" s="72"/>
      <c r="P100" s="62">
        <f t="shared" si="3"/>
        <v>0</v>
      </c>
      <c r="Q100" s="90"/>
      <c r="R100" s="73"/>
    </row>
    <row r="101" spans="1:18" ht="18" hidden="1" customHeight="1">
      <c r="A101" s="606">
        <v>91</v>
      </c>
      <c r="B101" s="607"/>
      <c r="C101" s="54"/>
      <c r="D101" s="65"/>
      <c r="E101" s="144"/>
      <c r="F101" s="66"/>
      <c r="G101" s="67"/>
      <c r="H101" s="71"/>
      <c r="I101" s="70"/>
      <c r="J101" s="71"/>
      <c r="K101" s="69"/>
      <c r="L101" s="70"/>
      <c r="M101" s="71"/>
      <c r="N101" s="69"/>
      <c r="O101" s="72"/>
      <c r="P101" s="62">
        <f t="shared" si="3"/>
        <v>0</v>
      </c>
      <c r="Q101" s="90"/>
      <c r="R101" s="73"/>
    </row>
    <row r="102" spans="1:18" ht="18" hidden="1" customHeight="1">
      <c r="A102" s="606">
        <v>92</v>
      </c>
      <c r="B102" s="607"/>
      <c r="C102" s="54"/>
      <c r="D102" s="65"/>
      <c r="E102" s="144"/>
      <c r="F102" s="66"/>
      <c r="G102" s="67"/>
      <c r="H102" s="71"/>
      <c r="I102" s="70"/>
      <c r="J102" s="71"/>
      <c r="K102" s="69"/>
      <c r="L102" s="70"/>
      <c r="M102" s="71"/>
      <c r="N102" s="69"/>
      <c r="O102" s="72"/>
      <c r="P102" s="62">
        <f t="shared" si="3"/>
        <v>0</v>
      </c>
      <c r="Q102" s="90"/>
      <c r="R102" s="73"/>
    </row>
    <row r="103" spans="1:18" ht="18" hidden="1" customHeight="1">
      <c r="A103" s="606">
        <v>93</v>
      </c>
      <c r="B103" s="607"/>
      <c r="C103" s="54"/>
      <c r="D103" s="65"/>
      <c r="E103" s="144"/>
      <c r="F103" s="66"/>
      <c r="G103" s="67"/>
      <c r="H103" s="71"/>
      <c r="I103" s="70"/>
      <c r="J103" s="71"/>
      <c r="K103" s="69"/>
      <c r="L103" s="70"/>
      <c r="M103" s="71"/>
      <c r="N103" s="69"/>
      <c r="O103" s="72"/>
      <c r="P103" s="62">
        <f t="shared" si="3"/>
        <v>0</v>
      </c>
      <c r="Q103" s="90"/>
      <c r="R103" s="73"/>
    </row>
    <row r="104" spans="1:18" ht="18" hidden="1" customHeight="1">
      <c r="A104" s="606">
        <v>94</v>
      </c>
      <c r="B104" s="607"/>
      <c r="C104" s="54"/>
      <c r="D104" s="65"/>
      <c r="E104" s="144"/>
      <c r="F104" s="66"/>
      <c r="G104" s="67"/>
      <c r="H104" s="71"/>
      <c r="I104" s="70"/>
      <c r="J104" s="71"/>
      <c r="K104" s="69"/>
      <c r="L104" s="70"/>
      <c r="M104" s="71"/>
      <c r="N104" s="69"/>
      <c r="O104" s="72"/>
      <c r="P104" s="62">
        <f t="shared" si="3"/>
        <v>0</v>
      </c>
      <c r="Q104" s="90"/>
      <c r="R104" s="73"/>
    </row>
    <row r="105" spans="1:18" ht="18" hidden="1" customHeight="1">
      <c r="A105" s="606">
        <v>95</v>
      </c>
      <c r="B105" s="607"/>
      <c r="C105" s="54"/>
      <c r="D105" s="65"/>
      <c r="E105" s="144"/>
      <c r="F105" s="66"/>
      <c r="G105" s="67"/>
      <c r="H105" s="71"/>
      <c r="I105" s="70"/>
      <c r="J105" s="71"/>
      <c r="K105" s="69"/>
      <c r="L105" s="70"/>
      <c r="M105" s="71"/>
      <c r="N105" s="69"/>
      <c r="O105" s="72"/>
      <c r="P105" s="62">
        <f t="shared" si="3"/>
        <v>0</v>
      </c>
      <c r="Q105" s="90"/>
      <c r="R105" s="73"/>
    </row>
    <row r="106" spans="1:18" ht="18" hidden="1" customHeight="1">
      <c r="A106" s="606">
        <v>96</v>
      </c>
      <c r="B106" s="607"/>
      <c r="C106" s="54"/>
      <c r="D106" s="65"/>
      <c r="E106" s="144"/>
      <c r="F106" s="66"/>
      <c r="G106" s="67"/>
      <c r="H106" s="71"/>
      <c r="I106" s="70"/>
      <c r="J106" s="71"/>
      <c r="K106" s="69"/>
      <c r="L106" s="70"/>
      <c r="M106" s="71"/>
      <c r="N106" s="69"/>
      <c r="O106" s="72"/>
      <c r="P106" s="62">
        <f t="shared" si="3"/>
        <v>0</v>
      </c>
      <c r="Q106" s="90"/>
      <c r="R106" s="73"/>
    </row>
    <row r="107" spans="1:18" ht="18" hidden="1" customHeight="1">
      <c r="A107" s="606">
        <v>97</v>
      </c>
      <c r="B107" s="607"/>
      <c r="C107" s="54"/>
      <c r="D107" s="65"/>
      <c r="E107" s="144"/>
      <c r="F107" s="66"/>
      <c r="G107" s="67"/>
      <c r="H107" s="71"/>
      <c r="I107" s="70"/>
      <c r="J107" s="71"/>
      <c r="K107" s="69"/>
      <c r="L107" s="70"/>
      <c r="M107" s="71"/>
      <c r="N107" s="69"/>
      <c r="O107" s="72"/>
      <c r="P107" s="62">
        <f t="shared" si="3"/>
        <v>0</v>
      </c>
      <c r="Q107" s="90"/>
      <c r="R107" s="73"/>
    </row>
    <row r="108" spans="1:18" ht="18" hidden="1" customHeight="1">
      <c r="A108" s="606">
        <v>98</v>
      </c>
      <c r="B108" s="607"/>
      <c r="C108" s="54"/>
      <c r="D108" s="65"/>
      <c r="E108" s="144"/>
      <c r="F108" s="66"/>
      <c r="G108" s="67"/>
      <c r="H108" s="71"/>
      <c r="I108" s="70"/>
      <c r="J108" s="71"/>
      <c r="K108" s="69"/>
      <c r="L108" s="70"/>
      <c r="M108" s="71"/>
      <c r="N108" s="69"/>
      <c r="O108" s="72"/>
      <c r="P108" s="62">
        <f t="shared" si="3"/>
        <v>0</v>
      </c>
      <c r="Q108" s="90"/>
      <c r="R108" s="73"/>
    </row>
    <row r="109" spans="1:18" ht="18" hidden="1" customHeight="1">
      <c r="A109" s="606">
        <v>99</v>
      </c>
      <c r="B109" s="607"/>
      <c r="C109" s="54"/>
      <c r="D109" s="65"/>
      <c r="E109" s="144"/>
      <c r="F109" s="66"/>
      <c r="G109" s="67"/>
      <c r="H109" s="71"/>
      <c r="I109" s="70"/>
      <c r="J109" s="71"/>
      <c r="K109" s="69"/>
      <c r="L109" s="70"/>
      <c r="M109" s="71"/>
      <c r="N109" s="69"/>
      <c r="O109" s="72"/>
      <c r="P109" s="62">
        <f t="shared" si="3"/>
        <v>0</v>
      </c>
      <c r="Q109" s="90"/>
      <c r="R109" s="73"/>
    </row>
    <row r="110" spans="1:18" ht="18" hidden="1" customHeight="1">
      <c r="A110" s="606">
        <v>100</v>
      </c>
      <c r="B110" s="607"/>
      <c r="C110" s="54"/>
      <c r="D110" s="65"/>
      <c r="E110" s="144"/>
      <c r="F110" s="66"/>
      <c r="G110" s="67"/>
      <c r="H110" s="71"/>
      <c r="I110" s="70"/>
      <c r="J110" s="71"/>
      <c r="K110" s="69"/>
      <c r="L110" s="70"/>
      <c r="M110" s="71"/>
      <c r="N110" s="69"/>
      <c r="O110" s="72"/>
      <c r="P110" s="62">
        <f t="shared" si="3"/>
        <v>0</v>
      </c>
      <c r="Q110" s="90"/>
      <c r="R110" s="73"/>
    </row>
    <row r="111" spans="1:18" ht="18" hidden="1" customHeight="1">
      <c r="A111" s="606">
        <v>101</v>
      </c>
      <c r="B111" s="607"/>
      <c r="C111" s="54"/>
      <c r="D111" s="65"/>
      <c r="E111" s="144"/>
      <c r="F111" s="66"/>
      <c r="G111" s="67"/>
      <c r="H111" s="71"/>
      <c r="I111" s="70"/>
      <c r="J111" s="71"/>
      <c r="K111" s="69"/>
      <c r="L111" s="70"/>
      <c r="M111" s="71"/>
      <c r="N111" s="69"/>
      <c r="O111" s="72"/>
      <c r="P111" s="62">
        <f t="shared" si="3"/>
        <v>0</v>
      </c>
      <c r="Q111" s="90"/>
      <c r="R111" s="73"/>
    </row>
    <row r="112" spans="1:18" ht="18" hidden="1" customHeight="1">
      <c r="A112" s="606">
        <v>102</v>
      </c>
      <c r="B112" s="607"/>
      <c r="C112" s="54"/>
      <c r="D112" s="65"/>
      <c r="E112" s="144"/>
      <c r="F112" s="66"/>
      <c r="G112" s="67"/>
      <c r="H112" s="71"/>
      <c r="I112" s="70"/>
      <c r="J112" s="71"/>
      <c r="K112" s="69"/>
      <c r="L112" s="70"/>
      <c r="M112" s="71"/>
      <c r="N112" s="69"/>
      <c r="O112" s="72"/>
      <c r="P112" s="62">
        <f t="shared" si="3"/>
        <v>0</v>
      </c>
      <c r="Q112" s="90"/>
      <c r="R112" s="73"/>
    </row>
    <row r="113" spans="1:18" ht="18" hidden="1" customHeight="1">
      <c r="A113" s="606">
        <v>103</v>
      </c>
      <c r="B113" s="607"/>
      <c r="C113" s="54"/>
      <c r="D113" s="65"/>
      <c r="E113" s="144"/>
      <c r="F113" s="66"/>
      <c r="G113" s="67"/>
      <c r="H113" s="71"/>
      <c r="I113" s="70"/>
      <c r="J113" s="71"/>
      <c r="K113" s="69"/>
      <c r="L113" s="70"/>
      <c r="M113" s="71"/>
      <c r="N113" s="69"/>
      <c r="O113" s="72"/>
      <c r="P113" s="62">
        <f t="shared" si="3"/>
        <v>0</v>
      </c>
      <c r="Q113" s="90"/>
      <c r="R113" s="73"/>
    </row>
    <row r="114" spans="1:18" ht="18" hidden="1" customHeight="1">
      <c r="A114" s="606">
        <v>104</v>
      </c>
      <c r="B114" s="607"/>
      <c r="C114" s="54"/>
      <c r="D114" s="65"/>
      <c r="E114" s="144"/>
      <c r="F114" s="66"/>
      <c r="G114" s="67"/>
      <c r="H114" s="71"/>
      <c r="I114" s="70"/>
      <c r="J114" s="71"/>
      <c r="K114" s="69"/>
      <c r="L114" s="70"/>
      <c r="M114" s="71"/>
      <c r="N114" s="69"/>
      <c r="O114" s="72"/>
      <c r="P114" s="62">
        <f t="shared" si="3"/>
        <v>0</v>
      </c>
      <c r="Q114" s="90"/>
      <c r="R114" s="73"/>
    </row>
    <row r="115" spans="1:18" ht="18" hidden="1" customHeight="1">
      <c r="A115" s="606">
        <v>105</v>
      </c>
      <c r="B115" s="607"/>
      <c r="C115" s="54"/>
      <c r="D115" s="65"/>
      <c r="E115" s="144"/>
      <c r="F115" s="66"/>
      <c r="G115" s="67"/>
      <c r="H115" s="71"/>
      <c r="I115" s="70"/>
      <c r="J115" s="71"/>
      <c r="K115" s="69"/>
      <c r="L115" s="70"/>
      <c r="M115" s="71"/>
      <c r="N115" s="69"/>
      <c r="O115" s="72"/>
      <c r="P115" s="62">
        <f t="shared" si="3"/>
        <v>0</v>
      </c>
      <c r="Q115" s="90"/>
      <c r="R115" s="73"/>
    </row>
    <row r="116" spans="1:18" ht="18" hidden="1" customHeight="1">
      <c r="A116" s="606">
        <v>106</v>
      </c>
      <c r="B116" s="607"/>
      <c r="C116" s="54"/>
      <c r="D116" s="65"/>
      <c r="E116" s="144"/>
      <c r="F116" s="66"/>
      <c r="G116" s="67"/>
      <c r="H116" s="71"/>
      <c r="I116" s="70"/>
      <c r="J116" s="71"/>
      <c r="K116" s="69"/>
      <c r="L116" s="70"/>
      <c r="M116" s="71"/>
      <c r="N116" s="69"/>
      <c r="O116" s="72"/>
      <c r="P116" s="62">
        <f t="shared" si="3"/>
        <v>0</v>
      </c>
      <c r="Q116" s="90"/>
      <c r="R116" s="73"/>
    </row>
    <row r="117" spans="1:18" ht="18" hidden="1" customHeight="1">
      <c r="A117" s="606">
        <v>107</v>
      </c>
      <c r="B117" s="607"/>
      <c r="C117" s="54"/>
      <c r="D117" s="65"/>
      <c r="E117" s="144"/>
      <c r="F117" s="66"/>
      <c r="G117" s="67"/>
      <c r="H117" s="71"/>
      <c r="I117" s="70"/>
      <c r="J117" s="71"/>
      <c r="K117" s="69"/>
      <c r="L117" s="70"/>
      <c r="M117" s="71"/>
      <c r="N117" s="69"/>
      <c r="O117" s="72"/>
      <c r="P117" s="62">
        <f t="shared" si="3"/>
        <v>0</v>
      </c>
      <c r="Q117" s="90"/>
      <c r="R117" s="73"/>
    </row>
    <row r="118" spans="1:18" ht="18" hidden="1" customHeight="1">
      <c r="A118" s="606">
        <v>108</v>
      </c>
      <c r="B118" s="607"/>
      <c r="C118" s="54"/>
      <c r="D118" s="65"/>
      <c r="E118" s="144"/>
      <c r="F118" s="66"/>
      <c r="G118" s="67"/>
      <c r="H118" s="71"/>
      <c r="I118" s="70"/>
      <c r="J118" s="71"/>
      <c r="K118" s="69"/>
      <c r="L118" s="70"/>
      <c r="M118" s="71"/>
      <c r="N118" s="69"/>
      <c r="O118" s="72"/>
      <c r="P118" s="62">
        <f t="shared" si="3"/>
        <v>0</v>
      </c>
      <c r="Q118" s="90"/>
      <c r="R118" s="73"/>
    </row>
    <row r="119" spans="1:18" ht="18" hidden="1" customHeight="1">
      <c r="A119" s="606">
        <v>109</v>
      </c>
      <c r="B119" s="607"/>
      <c r="C119" s="54"/>
      <c r="D119" s="65"/>
      <c r="E119" s="144"/>
      <c r="F119" s="66"/>
      <c r="G119" s="67"/>
      <c r="H119" s="71"/>
      <c r="I119" s="70"/>
      <c r="J119" s="71"/>
      <c r="K119" s="69"/>
      <c r="L119" s="70"/>
      <c r="M119" s="71"/>
      <c r="N119" s="69"/>
      <c r="O119" s="72"/>
      <c r="P119" s="62">
        <f t="shared" si="3"/>
        <v>0</v>
      </c>
      <c r="Q119" s="90"/>
      <c r="R119" s="73"/>
    </row>
    <row r="120" spans="1:18" ht="18" hidden="1" customHeight="1">
      <c r="A120" s="606">
        <v>110</v>
      </c>
      <c r="B120" s="607"/>
      <c r="C120" s="54"/>
      <c r="D120" s="65"/>
      <c r="E120" s="144"/>
      <c r="F120" s="66"/>
      <c r="G120" s="67"/>
      <c r="H120" s="71"/>
      <c r="I120" s="70"/>
      <c r="J120" s="71"/>
      <c r="K120" s="69"/>
      <c r="L120" s="70"/>
      <c r="M120" s="71"/>
      <c r="N120" s="69"/>
      <c r="O120" s="72"/>
      <c r="P120" s="62">
        <f t="shared" si="3"/>
        <v>0</v>
      </c>
      <c r="Q120" s="90"/>
      <c r="R120" s="73"/>
    </row>
    <row r="121" spans="1:18" ht="18" hidden="1" customHeight="1">
      <c r="A121" s="606">
        <v>111</v>
      </c>
      <c r="B121" s="607"/>
      <c r="C121" s="54"/>
      <c r="D121" s="65"/>
      <c r="E121" s="144"/>
      <c r="F121" s="66"/>
      <c r="G121" s="67"/>
      <c r="H121" s="71"/>
      <c r="I121" s="70"/>
      <c r="J121" s="71"/>
      <c r="K121" s="69"/>
      <c r="L121" s="70"/>
      <c r="M121" s="71"/>
      <c r="N121" s="69"/>
      <c r="O121" s="72"/>
      <c r="P121" s="62">
        <f t="shared" si="3"/>
        <v>0</v>
      </c>
      <c r="Q121" s="90"/>
      <c r="R121" s="73"/>
    </row>
    <row r="122" spans="1:18" ht="18" hidden="1" customHeight="1">
      <c r="A122" s="606">
        <v>112</v>
      </c>
      <c r="B122" s="607"/>
      <c r="C122" s="54"/>
      <c r="D122" s="65"/>
      <c r="E122" s="144"/>
      <c r="F122" s="66"/>
      <c r="G122" s="67"/>
      <c r="H122" s="71"/>
      <c r="I122" s="70"/>
      <c r="J122" s="71"/>
      <c r="K122" s="69"/>
      <c r="L122" s="70"/>
      <c r="M122" s="71"/>
      <c r="N122" s="69"/>
      <c r="O122" s="72"/>
      <c r="P122" s="62">
        <f t="shared" si="3"/>
        <v>0</v>
      </c>
      <c r="Q122" s="90"/>
      <c r="R122" s="73"/>
    </row>
    <row r="123" spans="1:18" ht="18" hidden="1" customHeight="1">
      <c r="A123" s="606">
        <v>113</v>
      </c>
      <c r="B123" s="607"/>
      <c r="C123" s="54"/>
      <c r="D123" s="65"/>
      <c r="E123" s="144"/>
      <c r="F123" s="66"/>
      <c r="G123" s="67"/>
      <c r="H123" s="71"/>
      <c r="I123" s="70"/>
      <c r="J123" s="71"/>
      <c r="K123" s="69"/>
      <c r="L123" s="70"/>
      <c r="M123" s="71"/>
      <c r="N123" s="69"/>
      <c r="O123" s="72"/>
      <c r="P123" s="62">
        <f t="shared" si="3"/>
        <v>0</v>
      </c>
      <c r="Q123" s="90"/>
      <c r="R123" s="73"/>
    </row>
    <row r="124" spans="1:18" ht="18" hidden="1" customHeight="1">
      <c r="A124" s="606">
        <v>114</v>
      </c>
      <c r="B124" s="607"/>
      <c r="C124" s="54"/>
      <c r="D124" s="65"/>
      <c r="E124" s="144"/>
      <c r="F124" s="66"/>
      <c r="G124" s="67"/>
      <c r="H124" s="71"/>
      <c r="I124" s="70"/>
      <c r="J124" s="71"/>
      <c r="K124" s="69"/>
      <c r="L124" s="70"/>
      <c r="M124" s="71"/>
      <c r="N124" s="69"/>
      <c r="O124" s="72"/>
      <c r="P124" s="62">
        <f t="shared" si="3"/>
        <v>0</v>
      </c>
      <c r="Q124" s="90"/>
      <c r="R124" s="73"/>
    </row>
    <row r="125" spans="1:18" ht="18" hidden="1" customHeight="1">
      <c r="A125" s="606">
        <v>115</v>
      </c>
      <c r="B125" s="607"/>
      <c r="C125" s="54"/>
      <c r="D125" s="65"/>
      <c r="E125" s="144"/>
      <c r="F125" s="66"/>
      <c r="G125" s="67"/>
      <c r="H125" s="71"/>
      <c r="I125" s="70"/>
      <c r="J125" s="71"/>
      <c r="K125" s="69"/>
      <c r="L125" s="70"/>
      <c r="M125" s="71"/>
      <c r="N125" s="69"/>
      <c r="O125" s="72"/>
      <c r="P125" s="62">
        <f t="shared" si="3"/>
        <v>0</v>
      </c>
      <c r="Q125" s="90"/>
      <c r="R125" s="73"/>
    </row>
    <row r="126" spans="1:18" ht="18" hidden="1" customHeight="1">
      <c r="A126" s="606">
        <v>116</v>
      </c>
      <c r="B126" s="607"/>
      <c r="C126" s="54"/>
      <c r="D126" s="65"/>
      <c r="E126" s="144"/>
      <c r="F126" s="66"/>
      <c r="G126" s="67"/>
      <c r="H126" s="71"/>
      <c r="I126" s="70"/>
      <c r="J126" s="71"/>
      <c r="K126" s="69"/>
      <c r="L126" s="70"/>
      <c r="M126" s="71"/>
      <c r="N126" s="69"/>
      <c r="O126" s="72"/>
      <c r="P126" s="62">
        <f t="shared" si="3"/>
        <v>0</v>
      </c>
      <c r="Q126" s="90"/>
      <c r="R126" s="73"/>
    </row>
    <row r="127" spans="1:18" ht="18" hidden="1" customHeight="1">
      <c r="A127" s="606">
        <v>117</v>
      </c>
      <c r="B127" s="607"/>
      <c r="C127" s="54"/>
      <c r="D127" s="65"/>
      <c r="E127" s="144"/>
      <c r="F127" s="66"/>
      <c r="G127" s="67"/>
      <c r="H127" s="71"/>
      <c r="I127" s="70"/>
      <c r="J127" s="71"/>
      <c r="K127" s="69"/>
      <c r="L127" s="70"/>
      <c r="M127" s="71"/>
      <c r="N127" s="69"/>
      <c r="O127" s="72"/>
      <c r="P127" s="62">
        <f t="shared" si="3"/>
        <v>0</v>
      </c>
      <c r="Q127" s="90"/>
      <c r="R127" s="73"/>
    </row>
    <row r="128" spans="1:18" ht="18" hidden="1" customHeight="1">
      <c r="A128" s="606">
        <v>118</v>
      </c>
      <c r="B128" s="607"/>
      <c r="C128" s="54"/>
      <c r="D128" s="65"/>
      <c r="E128" s="144"/>
      <c r="F128" s="66"/>
      <c r="G128" s="67"/>
      <c r="H128" s="71"/>
      <c r="I128" s="70"/>
      <c r="J128" s="71"/>
      <c r="K128" s="69"/>
      <c r="L128" s="70"/>
      <c r="M128" s="71"/>
      <c r="N128" s="69"/>
      <c r="O128" s="72"/>
      <c r="P128" s="62">
        <f t="shared" si="3"/>
        <v>0</v>
      </c>
      <c r="Q128" s="90"/>
      <c r="R128" s="73"/>
    </row>
    <row r="129" spans="1:18" ht="18" hidden="1" customHeight="1">
      <c r="A129" s="606">
        <v>119</v>
      </c>
      <c r="B129" s="607"/>
      <c r="C129" s="54"/>
      <c r="D129" s="65"/>
      <c r="E129" s="144"/>
      <c r="F129" s="66"/>
      <c r="G129" s="67"/>
      <c r="H129" s="71"/>
      <c r="I129" s="70"/>
      <c r="J129" s="71"/>
      <c r="K129" s="69"/>
      <c r="L129" s="70"/>
      <c r="M129" s="71"/>
      <c r="N129" s="69"/>
      <c r="O129" s="72"/>
      <c r="P129" s="62">
        <f t="shared" si="3"/>
        <v>0</v>
      </c>
      <c r="Q129" s="90"/>
      <c r="R129" s="73"/>
    </row>
    <row r="130" spans="1:18" ht="18" hidden="1" customHeight="1">
      <c r="A130" s="606">
        <v>120</v>
      </c>
      <c r="B130" s="607"/>
      <c r="C130" s="54"/>
      <c r="D130" s="65"/>
      <c r="E130" s="144"/>
      <c r="F130" s="66"/>
      <c r="G130" s="67"/>
      <c r="H130" s="71"/>
      <c r="I130" s="70"/>
      <c r="J130" s="71"/>
      <c r="K130" s="69"/>
      <c r="L130" s="70"/>
      <c r="M130" s="71"/>
      <c r="N130" s="69"/>
      <c r="O130" s="72"/>
      <c r="P130" s="62">
        <f t="shared" si="3"/>
        <v>0</v>
      </c>
      <c r="Q130" s="90"/>
      <c r="R130" s="73"/>
    </row>
    <row r="131" spans="1:18" ht="18" hidden="1" customHeight="1">
      <c r="A131" s="606">
        <v>121</v>
      </c>
      <c r="B131" s="607"/>
      <c r="C131" s="54"/>
      <c r="D131" s="65"/>
      <c r="E131" s="144"/>
      <c r="F131" s="66"/>
      <c r="G131" s="67"/>
      <c r="H131" s="71"/>
      <c r="I131" s="70"/>
      <c r="J131" s="71"/>
      <c r="K131" s="69"/>
      <c r="L131" s="70"/>
      <c r="M131" s="71"/>
      <c r="N131" s="69"/>
      <c r="O131" s="72"/>
      <c r="P131" s="62">
        <f t="shared" si="3"/>
        <v>0</v>
      </c>
      <c r="Q131" s="90"/>
      <c r="R131" s="73"/>
    </row>
    <row r="132" spans="1:18" ht="18" hidden="1" customHeight="1">
      <c r="A132" s="606">
        <v>122</v>
      </c>
      <c r="B132" s="607"/>
      <c r="C132" s="54"/>
      <c r="D132" s="65"/>
      <c r="E132" s="144"/>
      <c r="F132" s="66"/>
      <c r="G132" s="67"/>
      <c r="H132" s="71"/>
      <c r="I132" s="70"/>
      <c r="J132" s="71"/>
      <c r="K132" s="69"/>
      <c r="L132" s="70"/>
      <c r="M132" s="71"/>
      <c r="N132" s="69"/>
      <c r="O132" s="72"/>
      <c r="P132" s="62">
        <f t="shared" si="3"/>
        <v>0</v>
      </c>
      <c r="Q132" s="90"/>
      <c r="R132" s="73"/>
    </row>
    <row r="133" spans="1:18" ht="18" hidden="1" customHeight="1">
      <c r="A133" s="606">
        <v>123</v>
      </c>
      <c r="B133" s="607"/>
      <c r="C133" s="54"/>
      <c r="D133" s="65"/>
      <c r="E133" s="144"/>
      <c r="F133" s="66"/>
      <c r="G133" s="67"/>
      <c r="H133" s="71"/>
      <c r="I133" s="70"/>
      <c r="J133" s="71"/>
      <c r="K133" s="69"/>
      <c r="L133" s="70"/>
      <c r="M133" s="71"/>
      <c r="N133" s="69"/>
      <c r="O133" s="72"/>
      <c r="P133" s="62">
        <f t="shared" si="3"/>
        <v>0</v>
      </c>
      <c r="Q133" s="90"/>
      <c r="R133" s="73"/>
    </row>
    <row r="134" spans="1:18" ht="18" hidden="1" customHeight="1">
      <c r="A134" s="606">
        <v>124</v>
      </c>
      <c r="B134" s="607"/>
      <c r="C134" s="54"/>
      <c r="D134" s="65"/>
      <c r="E134" s="144"/>
      <c r="F134" s="66"/>
      <c r="G134" s="67"/>
      <c r="H134" s="71"/>
      <c r="I134" s="70"/>
      <c r="J134" s="71"/>
      <c r="K134" s="69"/>
      <c r="L134" s="70"/>
      <c r="M134" s="71"/>
      <c r="N134" s="69"/>
      <c r="O134" s="72"/>
      <c r="P134" s="62">
        <f t="shared" si="3"/>
        <v>0</v>
      </c>
      <c r="Q134" s="90"/>
      <c r="R134" s="73"/>
    </row>
    <row r="135" spans="1:18" ht="18" hidden="1" customHeight="1">
      <c r="A135" s="606">
        <v>125</v>
      </c>
      <c r="B135" s="607"/>
      <c r="C135" s="54"/>
      <c r="D135" s="65"/>
      <c r="E135" s="144"/>
      <c r="F135" s="66"/>
      <c r="G135" s="67"/>
      <c r="H135" s="71"/>
      <c r="I135" s="70"/>
      <c r="J135" s="71"/>
      <c r="K135" s="69"/>
      <c r="L135" s="70"/>
      <c r="M135" s="71"/>
      <c r="N135" s="69"/>
      <c r="O135" s="72"/>
      <c r="P135" s="62">
        <f t="shared" si="3"/>
        <v>0</v>
      </c>
      <c r="Q135" s="90"/>
      <c r="R135" s="73"/>
    </row>
    <row r="136" spans="1:18" ht="18" hidden="1" customHeight="1">
      <c r="A136" s="606">
        <v>126</v>
      </c>
      <c r="B136" s="607"/>
      <c r="C136" s="54"/>
      <c r="D136" s="65"/>
      <c r="E136" s="144"/>
      <c r="F136" s="66"/>
      <c r="G136" s="67"/>
      <c r="H136" s="71"/>
      <c r="I136" s="70"/>
      <c r="J136" s="71"/>
      <c r="K136" s="69"/>
      <c r="L136" s="70"/>
      <c r="M136" s="71"/>
      <c r="N136" s="69"/>
      <c r="O136" s="72"/>
      <c r="P136" s="62">
        <f t="shared" si="3"/>
        <v>0</v>
      </c>
      <c r="Q136" s="90"/>
      <c r="R136" s="73"/>
    </row>
    <row r="137" spans="1:18" ht="18" hidden="1" customHeight="1">
      <c r="A137" s="606">
        <v>127</v>
      </c>
      <c r="B137" s="607"/>
      <c r="C137" s="54"/>
      <c r="D137" s="65"/>
      <c r="E137" s="144"/>
      <c r="F137" s="66"/>
      <c r="G137" s="67"/>
      <c r="H137" s="71"/>
      <c r="I137" s="70"/>
      <c r="J137" s="71"/>
      <c r="K137" s="69"/>
      <c r="L137" s="70"/>
      <c r="M137" s="71"/>
      <c r="N137" s="69"/>
      <c r="O137" s="72"/>
      <c r="P137" s="62">
        <f t="shared" si="3"/>
        <v>0</v>
      </c>
      <c r="Q137" s="90"/>
      <c r="R137" s="73"/>
    </row>
    <row r="138" spans="1:18" ht="18" hidden="1" customHeight="1">
      <c r="A138" s="606">
        <v>128</v>
      </c>
      <c r="B138" s="607"/>
      <c r="C138" s="54"/>
      <c r="D138" s="65"/>
      <c r="E138" s="144"/>
      <c r="F138" s="66"/>
      <c r="G138" s="67"/>
      <c r="H138" s="71"/>
      <c r="I138" s="70"/>
      <c r="J138" s="71"/>
      <c r="K138" s="69"/>
      <c r="L138" s="70"/>
      <c r="M138" s="71"/>
      <c r="N138" s="69"/>
      <c r="O138" s="72"/>
      <c r="P138" s="62">
        <f t="shared" si="3"/>
        <v>0</v>
      </c>
      <c r="Q138" s="90"/>
      <c r="R138" s="73"/>
    </row>
    <row r="139" spans="1:18" ht="18" hidden="1" customHeight="1">
      <c r="A139" s="606">
        <v>129</v>
      </c>
      <c r="B139" s="607"/>
      <c r="C139" s="54"/>
      <c r="D139" s="65"/>
      <c r="E139" s="144"/>
      <c r="F139" s="66"/>
      <c r="G139" s="67"/>
      <c r="H139" s="71"/>
      <c r="I139" s="70"/>
      <c r="J139" s="71"/>
      <c r="K139" s="69"/>
      <c r="L139" s="70"/>
      <c r="M139" s="71"/>
      <c r="N139" s="69"/>
      <c r="O139" s="72"/>
      <c r="P139" s="62">
        <f t="shared" si="3"/>
        <v>0</v>
      </c>
      <c r="Q139" s="90"/>
      <c r="R139" s="73"/>
    </row>
    <row r="140" spans="1:18" ht="18" hidden="1" customHeight="1">
      <c r="A140" s="606">
        <v>130</v>
      </c>
      <c r="B140" s="607"/>
      <c r="C140" s="54"/>
      <c r="D140" s="65"/>
      <c r="E140" s="144"/>
      <c r="F140" s="66"/>
      <c r="G140" s="67"/>
      <c r="H140" s="71"/>
      <c r="I140" s="70"/>
      <c r="J140" s="71"/>
      <c r="K140" s="69"/>
      <c r="L140" s="70"/>
      <c r="M140" s="71"/>
      <c r="N140" s="69"/>
      <c r="O140" s="72"/>
      <c r="P140" s="62">
        <f t="shared" ref="P140:P203" si="4">IF(H140="",0,INT(SUM(PRODUCT(H140,J140,M140))))</f>
        <v>0</v>
      </c>
      <c r="Q140" s="90"/>
      <c r="R140" s="73"/>
    </row>
    <row r="141" spans="1:18" ht="18" hidden="1" customHeight="1">
      <c r="A141" s="606">
        <v>131</v>
      </c>
      <c r="B141" s="607"/>
      <c r="C141" s="54"/>
      <c r="D141" s="65"/>
      <c r="E141" s="144"/>
      <c r="F141" s="66"/>
      <c r="G141" s="67"/>
      <c r="H141" s="71"/>
      <c r="I141" s="70"/>
      <c r="J141" s="71"/>
      <c r="K141" s="69"/>
      <c r="L141" s="70"/>
      <c r="M141" s="71"/>
      <c r="N141" s="69"/>
      <c r="O141" s="72"/>
      <c r="P141" s="62">
        <f t="shared" si="4"/>
        <v>0</v>
      </c>
      <c r="Q141" s="90"/>
      <c r="R141" s="73"/>
    </row>
    <row r="142" spans="1:18" ht="18" hidden="1" customHeight="1">
      <c r="A142" s="606">
        <v>132</v>
      </c>
      <c r="B142" s="607"/>
      <c r="C142" s="54"/>
      <c r="D142" s="65"/>
      <c r="E142" s="144"/>
      <c r="F142" s="66"/>
      <c r="G142" s="67"/>
      <c r="H142" s="71"/>
      <c r="I142" s="70"/>
      <c r="J142" s="71"/>
      <c r="K142" s="69"/>
      <c r="L142" s="70"/>
      <c r="M142" s="71"/>
      <c r="N142" s="69"/>
      <c r="O142" s="72"/>
      <c r="P142" s="62">
        <f t="shared" si="4"/>
        <v>0</v>
      </c>
      <c r="Q142" s="90"/>
      <c r="R142" s="73"/>
    </row>
    <row r="143" spans="1:18" ht="18" hidden="1" customHeight="1">
      <c r="A143" s="606">
        <v>133</v>
      </c>
      <c r="B143" s="607"/>
      <c r="C143" s="54"/>
      <c r="D143" s="65"/>
      <c r="E143" s="144"/>
      <c r="F143" s="66"/>
      <c r="G143" s="67"/>
      <c r="H143" s="71"/>
      <c r="I143" s="70"/>
      <c r="J143" s="71"/>
      <c r="K143" s="69"/>
      <c r="L143" s="70"/>
      <c r="M143" s="71"/>
      <c r="N143" s="69"/>
      <c r="O143" s="72"/>
      <c r="P143" s="62">
        <f t="shared" si="4"/>
        <v>0</v>
      </c>
      <c r="Q143" s="90"/>
      <c r="R143" s="73"/>
    </row>
    <row r="144" spans="1:18" ht="18" hidden="1" customHeight="1">
      <c r="A144" s="606">
        <v>134</v>
      </c>
      <c r="B144" s="607"/>
      <c r="C144" s="54"/>
      <c r="D144" s="65"/>
      <c r="E144" s="144"/>
      <c r="F144" s="66"/>
      <c r="G144" s="67"/>
      <c r="H144" s="71"/>
      <c r="I144" s="70"/>
      <c r="J144" s="71"/>
      <c r="K144" s="69"/>
      <c r="L144" s="70"/>
      <c r="M144" s="71"/>
      <c r="N144" s="69"/>
      <c r="O144" s="72"/>
      <c r="P144" s="62">
        <f t="shared" si="4"/>
        <v>0</v>
      </c>
      <c r="Q144" s="90"/>
      <c r="R144" s="73"/>
    </row>
    <row r="145" spans="1:18" ht="18" hidden="1" customHeight="1">
      <c r="A145" s="606">
        <v>135</v>
      </c>
      <c r="B145" s="607"/>
      <c r="C145" s="54"/>
      <c r="D145" s="65"/>
      <c r="E145" s="144"/>
      <c r="F145" s="66"/>
      <c r="G145" s="67"/>
      <c r="H145" s="71"/>
      <c r="I145" s="70"/>
      <c r="J145" s="71"/>
      <c r="K145" s="69"/>
      <c r="L145" s="70"/>
      <c r="M145" s="71"/>
      <c r="N145" s="69"/>
      <c r="O145" s="72"/>
      <c r="P145" s="62">
        <f t="shared" si="4"/>
        <v>0</v>
      </c>
      <c r="Q145" s="90"/>
      <c r="R145" s="73"/>
    </row>
    <row r="146" spans="1:18" ht="18" hidden="1" customHeight="1">
      <c r="A146" s="606">
        <v>136</v>
      </c>
      <c r="B146" s="607"/>
      <c r="C146" s="54"/>
      <c r="D146" s="65"/>
      <c r="E146" s="144"/>
      <c r="F146" s="66"/>
      <c r="G146" s="67"/>
      <c r="H146" s="71"/>
      <c r="I146" s="70"/>
      <c r="J146" s="71"/>
      <c r="K146" s="69"/>
      <c r="L146" s="70"/>
      <c r="M146" s="71"/>
      <c r="N146" s="69"/>
      <c r="O146" s="72"/>
      <c r="P146" s="62">
        <f t="shared" si="4"/>
        <v>0</v>
      </c>
      <c r="Q146" s="90"/>
      <c r="R146" s="73"/>
    </row>
    <row r="147" spans="1:18" ht="18" hidden="1" customHeight="1">
      <c r="A147" s="606">
        <v>137</v>
      </c>
      <c r="B147" s="607"/>
      <c r="C147" s="54"/>
      <c r="D147" s="65"/>
      <c r="E147" s="144"/>
      <c r="F147" s="66"/>
      <c r="G147" s="67"/>
      <c r="H147" s="71"/>
      <c r="I147" s="70"/>
      <c r="J147" s="71"/>
      <c r="K147" s="69"/>
      <c r="L147" s="70"/>
      <c r="M147" s="71"/>
      <c r="N147" s="69"/>
      <c r="O147" s="72"/>
      <c r="P147" s="62">
        <f t="shared" si="4"/>
        <v>0</v>
      </c>
      <c r="Q147" s="90"/>
      <c r="R147" s="73"/>
    </row>
    <row r="148" spans="1:18" ht="18" hidden="1" customHeight="1">
      <c r="A148" s="606">
        <v>138</v>
      </c>
      <c r="B148" s="607"/>
      <c r="C148" s="54"/>
      <c r="D148" s="65"/>
      <c r="E148" s="144"/>
      <c r="F148" s="66"/>
      <c r="G148" s="67"/>
      <c r="H148" s="71"/>
      <c r="I148" s="70"/>
      <c r="J148" s="71"/>
      <c r="K148" s="69"/>
      <c r="L148" s="70"/>
      <c r="M148" s="71"/>
      <c r="N148" s="69"/>
      <c r="O148" s="72"/>
      <c r="P148" s="62">
        <f t="shared" si="4"/>
        <v>0</v>
      </c>
      <c r="Q148" s="90"/>
      <c r="R148" s="73"/>
    </row>
    <row r="149" spans="1:18" ht="18" hidden="1" customHeight="1">
      <c r="A149" s="606">
        <v>139</v>
      </c>
      <c r="B149" s="607"/>
      <c r="C149" s="54"/>
      <c r="D149" s="65"/>
      <c r="E149" s="144"/>
      <c r="F149" s="66"/>
      <c r="G149" s="67"/>
      <c r="H149" s="71"/>
      <c r="I149" s="70"/>
      <c r="J149" s="71"/>
      <c r="K149" s="69"/>
      <c r="L149" s="70"/>
      <c r="M149" s="71"/>
      <c r="N149" s="69"/>
      <c r="O149" s="72"/>
      <c r="P149" s="62">
        <f t="shared" si="4"/>
        <v>0</v>
      </c>
      <c r="Q149" s="90"/>
      <c r="R149" s="73"/>
    </row>
    <row r="150" spans="1:18" ht="18" hidden="1" customHeight="1">
      <c r="A150" s="606">
        <v>140</v>
      </c>
      <c r="B150" s="607"/>
      <c r="C150" s="54"/>
      <c r="D150" s="65"/>
      <c r="E150" s="144"/>
      <c r="F150" s="66"/>
      <c r="G150" s="67"/>
      <c r="H150" s="71"/>
      <c r="I150" s="70"/>
      <c r="J150" s="71"/>
      <c r="K150" s="69"/>
      <c r="L150" s="70"/>
      <c r="M150" s="71"/>
      <c r="N150" s="69"/>
      <c r="O150" s="72"/>
      <c r="P150" s="62">
        <f t="shared" si="4"/>
        <v>0</v>
      </c>
      <c r="Q150" s="90"/>
      <c r="R150" s="73"/>
    </row>
    <row r="151" spans="1:18" ht="18" hidden="1" customHeight="1">
      <c r="A151" s="606">
        <v>141</v>
      </c>
      <c r="B151" s="607"/>
      <c r="C151" s="54"/>
      <c r="D151" s="65"/>
      <c r="E151" s="144"/>
      <c r="F151" s="66"/>
      <c r="G151" s="67"/>
      <c r="H151" s="71"/>
      <c r="I151" s="70"/>
      <c r="J151" s="71"/>
      <c r="K151" s="69"/>
      <c r="L151" s="70"/>
      <c r="M151" s="71"/>
      <c r="N151" s="69"/>
      <c r="O151" s="72"/>
      <c r="P151" s="62">
        <f t="shared" si="4"/>
        <v>0</v>
      </c>
      <c r="Q151" s="90"/>
      <c r="R151" s="73"/>
    </row>
    <row r="152" spans="1:18" ht="18" hidden="1" customHeight="1">
      <c r="A152" s="606">
        <v>142</v>
      </c>
      <c r="B152" s="607"/>
      <c r="C152" s="54"/>
      <c r="D152" s="65"/>
      <c r="E152" s="144"/>
      <c r="F152" s="66"/>
      <c r="G152" s="67"/>
      <c r="H152" s="71"/>
      <c r="I152" s="70"/>
      <c r="J152" s="71"/>
      <c r="K152" s="69"/>
      <c r="L152" s="70"/>
      <c r="M152" s="71"/>
      <c r="N152" s="69"/>
      <c r="O152" s="72"/>
      <c r="P152" s="62">
        <f t="shared" si="4"/>
        <v>0</v>
      </c>
      <c r="Q152" s="90"/>
      <c r="R152" s="73"/>
    </row>
    <row r="153" spans="1:18" ht="18" hidden="1" customHeight="1">
      <c r="A153" s="606">
        <v>143</v>
      </c>
      <c r="B153" s="607"/>
      <c r="C153" s="54"/>
      <c r="D153" s="65"/>
      <c r="E153" s="144"/>
      <c r="F153" s="66"/>
      <c r="G153" s="67"/>
      <c r="H153" s="71"/>
      <c r="I153" s="70"/>
      <c r="J153" s="71"/>
      <c r="K153" s="69"/>
      <c r="L153" s="70"/>
      <c r="M153" s="71"/>
      <c r="N153" s="69"/>
      <c r="O153" s="72"/>
      <c r="P153" s="62">
        <f t="shared" si="4"/>
        <v>0</v>
      </c>
      <c r="Q153" s="90"/>
      <c r="R153" s="73"/>
    </row>
    <row r="154" spans="1:18" ht="18" hidden="1" customHeight="1">
      <c r="A154" s="606">
        <v>144</v>
      </c>
      <c r="B154" s="607"/>
      <c r="C154" s="54"/>
      <c r="D154" s="65"/>
      <c r="E154" s="144"/>
      <c r="F154" s="66"/>
      <c r="G154" s="67"/>
      <c r="H154" s="71"/>
      <c r="I154" s="70"/>
      <c r="J154" s="71"/>
      <c r="K154" s="69"/>
      <c r="L154" s="70"/>
      <c r="M154" s="71"/>
      <c r="N154" s="69"/>
      <c r="O154" s="72"/>
      <c r="P154" s="62">
        <f t="shared" si="4"/>
        <v>0</v>
      </c>
      <c r="Q154" s="90"/>
      <c r="R154" s="73"/>
    </row>
    <row r="155" spans="1:18" ht="18" hidden="1" customHeight="1">
      <c r="A155" s="606">
        <v>145</v>
      </c>
      <c r="B155" s="607"/>
      <c r="C155" s="54"/>
      <c r="D155" s="65"/>
      <c r="E155" s="144"/>
      <c r="F155" s="66"/>
      <c r="G155" s="67"/>
      <c r="H155" s="71"/>
      <c r="I155" s="70"/>
      <c r="J155" s="71"/>
      <c r="K155" s="69"/>
      <c r="L155" s="70"/>
      <c r="M155" s="71"/>
      <c r="N155" s="69"/>
      <c r="O155" s="72"/>
      <c r="P155" s="62">
        <f t="shared" si="4"/>
        <v>0</v>
      </c>
      <c r="Q155" s="90"/>
      <c r="R155" s="73"/>
    </row>
    <row r="156" spans="1:18" ht="18" hidden="1" customHeight="1">
      <c r="A156" s="606">
        <v>146</v>
      </c>
      <c r="B156" s="607"/>
      <c r="C156" s="54"/>
      <c r="D156" s="65"/>
      <c r="E156" s="144"/>
      <c r="F156" s="66"/>
      <c r="G156" s="67"/>
      <c r="H156" s="71"/>
      <c r="I156" s="70"/>
      <c r="J156" s="71"/>
      <c r="K156" s="69"/>
      <c r="L156" s="70"/>
      <c r="M156" s="71"/>
      <c r="N156" s="69"/>
      <c r="O156" s="72"/>
      <c r="P156" s="62">
        <f t="shared" si="4"/>
        <v>0</v>
      </c>
      <c r="Q156" s="90"/>
      <c r="R156" s="73"/>
    </row>
    <row r="157" spans="1:18" ht="18" hidden="1" customHeight="1">
      <c r="A157" s="606">
        <v>147</v>
      </c>
      <c r="B157" s="607"/>
      <c r="C157" s="54"/>
      <c r="D157" s="65"/>
      <c r="E157" s="144"/>
      <c r="F157" s="66"/>
      <c r="G157" s="67"/>
      <c r="H157" s="71"/>
      <c r="I157" s="70"/>
      <c r="J157" s="71"/>
      <c r="K157" s="69"/>
      <c r="L157" s="70"/>
      <c r="M157" s="71"/>
      <c r="N157" s="69"/>
      <c r="O157" s="72"/>
      <c r="P157" s="62">
        <f t="shared" si="4"/>
        <v>0</v>
      </c>
      <c r="Q157" s="90"/>
      <c r="R157" s="73"/>
    </row>
    <row r="158" spans="1:18" ht="18" hidden="1" customHeight="1">
      <c r="A158" s="606">
        <v>148</v>
      </c>
      <c r="B158" s="607"/>
      <c r="C158" s="54"/>
      <c r="D158" s="65"/>
      <c r="E158" s="144"/>
      <c r="F158" s="66"/>
      <c r="G158" s="67"/>
      <c r="H158" s="71"/>
      <c r="I158" s="70"/>
      <c r="J158" s="71"/>
      <c r="K158" s="69"/>
      <c r="L158" s="70"/>
      <c r="M158" s="71"/>
      <c r="N158" s="69"/>
      <c r="O158" s="72"/>
      <c r="P158" s="62">
        <f t="shared" si="4"/>
        <v>0</v>
      </c>
      <c r="Q158" s="90"/>
      <c r="R158" s="73"/>
    </row>
    <row r="159" spans="1:18" ht="18" hidden="1" customHeight="1">
      <c r="A159" s="606">
        <v>149</v>
      </c>
      <c r="B159" s="607"/>
      <c r="C159" s="54"/>
      <c r="D159" s="65"/>
      <c r="E159" s="144"/>
      <c r="F159" s="66"/>
      <c r="G159" s="67"/>
      <c r="H159" s="71"/>
      <c r="I159" s="70"/>
      <c r="J159" s="71"/>
      <c r="K159" s="69"/>
      <c r="L159" s="70"/>
      <c r="M159" s="71"/>
      <c r="N159" s="69"/>
      <c r="O159" s="72"/>
      <c r="P159" s="62">
        <f t="shared" si="4"/>
        <v>0</v>
      </c>
      <c r="Q159" s="90"/>
      <c r="R159" s="73"/>
    </row>
    <row r="160" spans="1:18" ht="18" hidden="1" customHeight="1">
      <c r="A160" s="606">
        <v>150</v>
      </c>
      <c r="B160" s="607"/>
      <c r="C160" s="54"/>
      <c r="D160" s="65"/>
      <c r="E160" s="144"/>
      <c r="F160" s="66"/>
      <c r="G160" s="67"/>
      <c r="H160" s="71"/>
      <c r="I160" s="70"/>
      <c r="J160" s="71"/>
      <c r="K160" s="69"/>
      <c r="L160" s="70"/>
      <c r="M160" s="71"/>
      <c r="N160" s="69"/>
      <c r="O160" s="72"/>
      <c r="P160" s="62">
        <f t="shared" si="4"/>
        <v>0</v>
      </c>
      <c r="Q160" s="90"/>
      <c r="R160" s="73"/>
    </row>
    <row r="161" spans="1:18" ht="18" hidden="1" customHeight="1">
      <c r="A161" s="606">
        <v>151</v>
      </c>
      <c r="B161" s="607"/>
      <c r="C161" s="54"/>
      <c r="D161" s="65"/>
      <c r="E161" s="144"/>
      <c r="F161" s="66"/>
      <c r="G161" s="67"/>
      <c r="H161" s="71"/>
      <c r="I161" s="70"/>
      <c r="J161" s="71"/>
      <c r="K161" s="69"/>
      <c r="L161" s="70"/>
      <c r="M161" s="71"/>
      <c r="N161" s="69"/>
      <c r="O161" s="72"/>
      <c r="P161" s="62">
        <f t="shared" si="4"/>
        <v>0</v>
      </c>
      <c r="Q161" s="90"/>
      <c r="R161" s="73"/>
    </row>
    <row r="162" spans="1:18" ht="18" hidden="1" customHeight="1">
      <c r="A162" s="606">
        <v>152</v>
      </c>
      <c r="B162" s="607"/>
      <c r="C162" s="54"/>
      <c r="D162" s="65"/>
      <c r="E162" s="144"/>
      <c r="F162" s="66"/>
      <c r="G162" s="67"/>
      <c r="H162" s="71"/>
      <c r="I162" s="70"/>
      <c r="J162" s="71"/>
      <c r="K162" s="69"/>
      <c r="L162" s="70"/>
      <c r="M162" s="71"/>
      <c r="N162" s="69"/>
      <c r="O162" s="72"/>
      <c r="P162" s="62">
        <f t="shared" si="4"/>
        <v>0</v>
      </c>
      <c r="Q162" s="90"/>
      <c r="R162" s="73"/>
    </row>
    <row r="163" spans="1:18" ht="18" hidden="1" customHeight="1">
      <c r="A163" s="606">
        <v>153</v>
      </c>
      <c r="B163" s="607"/>
      <c r="C163" s="54"/>
      <c r="D163" s="65"/>
      <c r="E163" s="144"/>
      <c r="F163" s="66"/>
      <c r="G163" s="67"/>
      <c r="H163" s="71"/>
      <c r="I163" s="70"/>
      <c r="J163" s="71"/>
      <c r="K163" s="69"/>
      <c r="L163" s="70"/>
      <c r="M163" s="71"/>
      <c r="N163" s="69"/>
      <c r="O163" s="72"/>
      <c r="P163" s="62">
        <f t="shared" si="4"/>
        <v>0</v>
      </c>
      <c r="Q163" s="90"/>
      <c r="R163" s="73"/>
    </row>
    <row r="164" spans="1:18" ht="18" hidden="1" customHeight="1">
      <c r="A164" s="606">
        <v>154</v>
      </c>
      <c r="B164" s="607"/>
      <c r="C164" s="54"/>
      <c r="D164" s="65"/>
      <c r="E164" s="144"/>
      <c r="F164" s="66"/>
      <c r="G164" s="67"/>
      <c r="H164" s="68"/>
      <c r="I164" s="67"/>
      <c r="J164" s="68"/>
      <c r="K164" s="69"/>
      <c r="L164" s="70"/>
      <c r="M164" s="71"/>
      <c r="N164" s="69"/>
      <c r="O164" s="72"/>
      <c r="P164" s="62">
        <f t="shared" si="4"/>
        <v>0</v>
      </c>
      <c r="Q164" s="90"/>
      <c r="R164" s="73"/>
    </row>
    <row r="165" spans="1:18" ht="18" hidden="1" customHeight="1">
      <c r="A165" s="606">
        <v>155</v>
      </c>
      <c r="B165" s="607"/>
      <c r="C165" s="54"/>
      <c r="D165" s="65"/>
      <c r="E165" s="144"/>
      <c r="F165" s="66"/>
      <c r="G165" s="67"/>
      <c r="H165" s="68"/>
      <c r="I165" s="67"/>
      <c r="J165" s="68"/>
      <c r="K165" s="69"/>
      <c r="L165" s="70"/>
      <c r="M165" s="71"/>
      <c r="N165" s="69"/>
      <c r="O165" s="72"/>
      <c r="P165" s="62">
        <f t="shared" si="4"/>
        <v>0</v>
      </c>
      <c r="Q165" s="90"/>
      <c r="R165" s="73"/>
    </row>
    <row r="166" spans="1:18" ht="18" hidden="1" customHeight="1">
      <c r="A166" s="606">
        <v>156</v>
      </c>
      <c r="B166" s="607"/>
      <c r="C166" s="54"/>
      <c r="D166" s="65"/>
      <c r="E166" s="144"/>
      <c r="F166" s="66"/>
      <c r="G166" s="67"/>
      <c r="H166" s="68"/>
      <c r="I166" s="67"/>
      <c r="J166" s="68"/>
      <c r="K166" s="69"/>
      <c r="L166" s="70"/>
      <c r="M166" s="71"/>
      <c r="N166" s="69"/>
      <c r="O166" s="72"/>
      <c r="P166" s="62">
        <f t="shared" si="4"/>
        <v>0</v>
      </c>
      <c r="Q166" s="90"/>
      <c r="R166" s="73"/>
    </row>
    <row r="167" spans="1:18" ht="18" hidden="1" customHeight="1">
      <c r="A167" s="606">
        <v>157</v>
      </c>
      <c r="B167" s="607"/>
      <c r="C167" s="54"/>
      <c r="D167" s="65"/>
      <c r="E167" s="144"/>
      <c r="F167" s="66"/>
      <c r="G167" s="67"/>
      <c r="H167" s="68"/>
      <c r="I167" s="67"/>
      <c r="J167" s="68"/>
      <c r="K167" s="69"/>
      <c r="L167" s="70"/>
      <c r="M167" s="71"/>
      <c r="N167" s="69"/>
      <c r="O167" s="72"/>
      <c r="P167" s="62">
        <f t="shared" si="4"/>
        <v>0</v>
      </c>
      <c r="Q167" s="90"/>
      <c r="R167" s="73"/>
    </row>
    <row r="168" spans="1:18" ht="18" hidden="1" customHeight="1">
      <c r="A168" s="606">
        <v>158</v>
      </c>
      <c r="B168" s="607"/>
      <c r="C168" s="54"/>
      <c r="D168" s="65"/>
      <c r="E168" s="144"/>
      <c r="F168" s="66"/>
      <c r="G168" s="67"/>
      <c r="H168" s="68"/>
      <c r="I168" s="70"/>
      <c r="J168" s="71"/>
      <c r="K168" s="69"/>
      <c r="L168" s="70"/>
      <c r="M168" s="71"/>
      <c r="N168" s="69"/>
      <c r="O168" s="72"/>
      <c r="P168" s="62">
        <f t="shared" si="4"/>
        <v>0</v>
      </c>
      <c r="Q168" s="90"/>
      <c r="R168" s="73"/>
    </row>
    <row r="169" spans="1:18" ht="18" hidden="1" customHeight="1">
      <c r="A169" s="606">
        <v>159</v>
      </c>
      <c r="B169" s="607"/>
      <c r="C169" s="54"/>
      <c r="D169" s="65"/>
      <c r="E169" s="144"/>
      <c r="F169" s="66"/>
      <c r="G169" s="67"/>
      <c r="H169" s="68"/>
      <c r="I169" s="70"/>
      <c r="J169" s="71"/>
      <c r="K169" s="69"/>
      <c r="L169" s="70"/>
      <c r="M169" s="71"/>
      <c r="N169" s="69"/>
      <c r="O169" s="72"/>
      <c r="P169" s="62">
        <f t="shared" si="4"/>
        <v>0</v>
      </c>
      <c r="Q169" s="90"/>
      <c r="R169" s="73"/>
    </row>
    <row r="170" spans="1:18" ht="18" hidden="1" customHeight="1">
      <c r="A170" s="606">
        <v>160</v>
      </c>
      <c r="B170" s="607"/>
      <c r="C170" s="54"/>
      <c r="D170" s="65"/>
      <c r="E170" s="144"/>
      <c r="F170" s="66"/>
      <c r="G170" s="67"/>
      <c r="H170" s="68"/>
      <c r="I170" s="70"/>
      <c r="J170" s="71"/>
      <c r="K170" s="69"/>
      <c r="L170" s="70"/>
      <c r="M170" s="71"/>
      <c r="N170" s="69"/>
      <c r="O170" s="72"/>
      <c r="P170" s="62">
        <f t="shared" si="4"/>
        <v>0</v>
      </c>
      <c r="Q170" s="90"/>
      <c r="R170" s="73"/>
    </row>
    <row r="171" spans="1:18" ht="18" hidden="1" customHeight="1">
      <c r="A171" s="606">
        <v>161</v>
      </c>
      <c r="B171" s="607"/>
      <c r="C171" s="54"/>
      <c r="D171" s="65"/>
      <c r="E171" s="144"/>
      <c r="F171" s="66"/>
      <c r="G171" s="67"/>
      <c r="H171" s="68"/>
      <c r="I171" s="70"/>
      <c r="J171" s="71"/>
      <c r="K171" s="69"/>
      <c r="L171" s="70"/>
      <c r="M171" s="71"/>
      <c r="N171" s="69"/>
      <c r="O171" s="72"/>
      <c r="P171" s="62">
        <f t="shared" si="4"/>
        <v>0</v>
      </c>
      <c r="Q171" s="90"/>
      <c r="R171" s="73"/>
    </row>
    <row r="172" spans="1:18" ht="18" hidden="1" customHeight="1">
      <c r="A172" s="606">
        <v>162</v>
      </c>
      <c r="B172" s="607"/>
      <c r="C172" s="54"/>
      <c r="D172" s="65"/>
      <c r="E172" s="144"/>
      <c r="F172" s="66"/>
      <c r="G172" s="67"/>
      <c r="H172" s="68"/>
      <c r="I172" s="70"/>
      <c r="J172" s="71"/>
      <c r="K172" s="69"/>
      <c r="L172" s="70"/>
      <c r="M172" s="71"/>
      <c r="N172" s="69"/>
      <c r="O172" s="72"/>
      <c r="P172" s="62">
        <f t="shared" si="4"/>
        <v>0</v>
      </c>
      <c r="Q172" s="90"/>
      <c r="R172" s="73"/>
    </row>
    <row r="173" spans="1:18" ht="18" hidden="1" customHeight="1">
      <c r="A173" s="606">
        <v>163</v>
      </c>
      <c r="B173" s="607"/>
      <c r="C173" s="54"/>
      <c r="D173" s="65"/>
      <c r="E173" s="144"/>
      <c r="F173" s="66"/>
      <c r="G173" s="67"/>
      <c r="H173" s="68"/>
      <c r="I173" s="67"/>
      <c r="J173" s="68"/>
      <c r="K173" s="69"/>
      <c r="L173" s="67"/>
      <c r="M173" s="71"/>
      <c r="N173" s="74"/>
      <c r="O173" s="72"/>
      <c r="P173" s="62">
        <f t="shared" si="4"/>
        <v>0</v>
      </c>
      <c r="Q173" s="90"/>
      <c r="R173" s="73"/>
    </row>
    <row r="174" spans="1:18" ht="18" hidden="1" customHeight="1">
      <c r="A174" s="606">
        <v>164</v>
      </c>
      <c r="B174" s="607"/>
      <c r="C174" s="54"/>
      <c r="D174" s="65"/>
      <c r="E174" s="144"/>
      <c r="F174" s="66"/>
      <c r="G174" s="67"/>
      <c r="H174" s="68"/>
      <c r="I174" s="67"/>
      <c r="J174" s="68"/>
      <c r="K174" s="69"/>
      <c r="L174" s="67"/>
      <c r="M174" s="71"/>
      <c r="N174" s="74"/>
      <c r="O174" s="72"/>
      <c r="P174" s="62">
        <f t="shared" si="4"/>
        <v>0</v>
      </c>
      <c r="Q174" s="90"/>
      <c r="R174" s="73"/>
    </row>
    <row r="175" spans="1:18" ht="18" hidden="1" customHeight="1">
      <c r="A175" s="606">
        <v>165</v>
      </c>
      <c r="B175" s="607"/>
      <c r="C175" s="54"/>
      <c r="D175" s="65"/>
      <c r="E175" s="144"/>
      <c r="F175" s="66"/>
      <c r="G175" s="67"/>
      <c r="H175" s="68"/>
      <c r="I175" s="67"/>
      <c r="J175" s="68"/>
      <c r="K175" s="69"/>
      <c r="L175" s="67"/>
      <c r="M175" s="71"/>
      <c r="N175" s="74"/>
      <c r="O175" s="72"/>
      <c r="P175" s="62">
        <f t="shared" si="4"/>
        <v>0</v>
      </c>
      <c r="Q175" s="90"/>
      <c r="R175" s="73"/>
    </row>
    <row r="176" spans="1:18" ht="18" hidden="1" customHeight="1">
      <c r="A176" s="606">
        <v>166</v>
      </c>
      <c r="B176" s="607"/>
      <c r="C176" s="54"/>
      <c r="D176" s="65"/>
      <c r="E176" s="144"/>
      <c r="F176" s="66"/>
      <c r="G176" s="67"/>
      <c r="H176" s="68"/>
      <c r="I176" s="67"/>
      <c r="J176" s="68"/>
      <c r="K176" s="69"/>
      <c r="L176" s="70"/>
      <c r="M176" s="71"/>
      <c r="N176" s="69"/>
      <c r="O176" s="72"/>
      <c r="P176" s="62">
        <f t="shared" si="4"/>
        <v>0</v>
      </c>
      <c r="Q176" s="90"/>
      <c r="R176" s="73"/>
    </row>
    <row r="177" spans="1:18" ht="18" hidden="1" customHeight="1">
      <c r="A177" s="606">
        <v>167</v>
      </c>
      <c r="B177" s="607"/>
      <c r="C177" s="54"/>
      <c r="D177" s="65"/>
      <c r="E177" s="144"/>
      <c r="F177" s="66"/>
      <c r="G177" s="67"/>
      <c r="H177" s="68"/>
      <c r="I177" s="67"/>
      <c r="J177" s="68"/>
      <c r="K177" s="69"/>
      <c r="L177" s="70"/>
      <c r="M177" s="71"/>
      <c r="N177" s="69"/>
      <c r="O177" s="72"/>
      <c r="P177" s="62">
        <f t="shared" si="4"/>
        <v>0</v>
      </c>
      <c r="Q177" s="90"/>
      <c r="R177" s="73"/>
    </row>
    <row r="178" spans="1:18" ht="18" hidden="1" customHeight="1">
      <c r="A178" s="606">
        <v>168</v>
      </c>
      <c r="B178" s="607"/>
      <c r="C178" s="54"/>
      <c r="D178" s="65"/>
      <c r="E178" s="144"/>
      <c r="F178" s="66"/>
      <c r="G178" s="67"/>
      <c r="H178" s="68"/>
      <c r="I178" s="67"/>
      <c r="J178" s="68"/>
      <c r="K178" s="69"/>
      <c r="L178" s="70"/>
      <c r="M178" s="71"/>
      <c r="N178" s="69"/>
      <c r="O178" s="72"/>
      <c r="P178" s="62">
        <f t="shared" si="4"/>
        <v>0</v>
      </c>
      <c r="Q178" s="90"/>
      <c r="R178" s="73"/>
    </row>
    <row r="179" spans="1:18" ht="18" hidden="1" customHeight="1">
      <c r="A179" s="606">
        <v>169</v>
      </c>
      <c r="B179" s="607"/>
      <c r="C179" s="54"/>
      <c r="D179" s="65"/>
      <c r="E179" s="144"/>
      <c r="F179" s="66"/>
      <c r="G179" s="67"/>
      <c r="H179" s="68"/>
      <c r="I179" s="67"/>
      <c r="J179" s="68"/>
      <c r="K179" s="69"/>
      <c r="L179" s="70"/>
      <c r="M179" s="71"/>
      <c r="N179" s="69"/>
      <c r="O179" s="72"/>
      <c r="P179" s="62">
        <f t="shared" si="4"/>
        <v>0</v>
      </c>
      <c r="Q179" s="90"/>
      <c r="R179" s="73"/>
    </row>
    <row r="180" spans="1:18" ht="18" hidden="1" customHeight="1">
      <c r="A180" s="606">
        <v>170</v>
      </c>
      <c r="B180" s="607"/>
      <c r="C180" s="54"/>
      <c r="D180" s="65"/>
      <c r="E180" s="144"/>
      <c r="F180" s="66"/>
      <c r="G180" s="67"/>
      <c r="H180" s="68"/>
      <c r="I180" s="67"/>
      <c r="J180" s="68"/>
      <c r="K180" s="69"/>
      <c r="L180" s="70"/>
      <c r="M180" s="71"/>
      <c r="N180" s="69"/>
      <c r="O180" s="72"/>
      <c r="P180" s="62">
        <f t="shared" si="4"/>
        <v>0</v>
      </c>
      <c r="Q180" s="90"/>
      <c r="R180" s="73"/>
    </row>
    <row r="181" spans="1:18" ht="18" hidden="1" customHeight="1">
      <c r="A181" s="606">
        <v>171</v>
      </c>
      <c r="B181" s="607"/>
      <c r="C181" s="54"/>
      <c r="D181" s="65"/>
      <c r="E181" s="144"/>
      <c r="F181" s="66"/>
      <c r="G181" s="67"/>
      <c r="H181" s="68"/>
      <c r="I181" s="67"/>
      <c r="J181" s="68"/>
      <c r="K181" s="69"/>
      <c r="L181" s="70"/>
      <c r="M181" s="71"/>
      <c r="N181" s="69"/>
      <c r="O181" s="72"/>
      <c r="P181" s="62">
        <f t="shared" si="4"/>
        <v>0</v>
      </c>
      <c r="Q181" s="90"/>
      <c r="R181" s="73"/>
    </row>
    <row r="182" spans="1:18" ht="18" hidden="1" customHeight="1">
      <c r="A182" s="606">
        <v>172</v>
      </c>
      <c r="B182" s="607"/>
      <c r="C182" s="54"/>
      <c r="D182" s="65"/>
      <c r="E182" s="144"/>
      <c r="F182" s="66"/>
      <c r="G182" s="67"/>
      <c r="H182" s="68"/>
      <c r="I182" s="67"/>
      <c r="J182" s="68"/>
      <c r="K182" s="69"/>
      <c r="L182" s="70"/>
      <c r="M182" s="71"/>
      <c r="N182" s="69"/>
      <c r="O182" s="72"/>
      <c r="P182" s="62">
        <f t="shared" si="4"/>
        <v>0</v>
      </c>
      <c r="Q182" s="90"/>
      <c r="R182" s="73"/>
    </row>
    <row r="183" spans="1:18" ht="18" hidden="1" customHeight="1">
      <c r="A183" s="606">
        <v>173</v>
      </c>
      <c r="B183" s="607"/>
      <c r="C183" s="54"/>
      <c r="D183" s="65"/>
      <c r="E183" s="144"/>
      <c r="F183" s="66"/>
      <c r="G183" s="67"/>
      <c r="H183" s="68"/>
      <c r="I183" s="67"/>
      <c r="J183" s="68"/>
      <c r="K183" s="69"/>
      <c r="L183" s="70"/>
      <c r="M183" s="71"/>
      <c r="N183" s="69"/>
      <c r="O183" s="72"/>
      <c r="P183" s="62">
        <f t="shared" si="4"/>
        <v>0</v>
      </c>
      <c r="Q183" s="90"/>
      <c r="R183" s="73"/>
    </row>
    <row r="184" spans="1:18" ht="18" hidden="1" customHeight="1">
      <c r="A184" s="606">
        <v>174</v>
      </c>
      <c r="B184" s="607"/>
      <c r="C184" s="54"/>
      <c r="D184" s="65"/>
      <c r="E184" s="144"/>
      <c r="F184" s="66"/>
      <c r="G184" s="67"/>
      <c r="H184" s="68"/>
      <c r="I184" s="67"/>
      <c r="J184" s="68"/>
      <c r="K184" s="69"/>
      <c r="L184" s="70"/>
      <c r="M184" s="71"/>
      <c r="N184" s="69"/>
      <c r="O184" s="72"/>
      <c r="P184" s="62">
        <f t="shared" si="4"/>
        <v>0</v>
      </c>
      <c r="Q184" s="90"/>
      <c r="R184" s="73"/>
    </row>
    <row r="185" spans="1:18" ht="18" hidden="1" customHeight="1">
      <c r="A185" s="606">
        <v>175</v>
      </c>
      <c r="B185" s="607"/>
      <c r="C185" s="54"/>
      <c r="D185" s="65"/>
      <c r="E185" s="144"/>
      <c r="F185" s="66"/>
      <c r="G185" s="67"/>
      <c r="H185" s="68"/>
      <c r="I185" s="67"/>
      <c r="J185" s="68"/>
      <c r="K185" s="69"/>
      <c r="L185" s="70"/>
      <c r="M185" s="71"/>
      <c r="N185" s="69"/>
      <c r="O185" s="72"/>
      <c r="P185" s="62">
        <f t="shared" si="4"/>
        <v>0</v>
      </c>
      <c r="Q185" s="90"/>
      <c r="R185" s="73"/>
    </row>
    <row r="186" spans="1:18" ht="18" hidden="1" customHeight="1">
      <c r="A186" s="606">
        <v>176</v>
      </c>
      <c r="B186" s="607"/>
      <c r="C186" s="54"/>
      <c r="D186" s="65"/>
      <c r="E186" s="144"/>
      <c r="F186" s="66"/>
      <c r="G186" s="67"/>
      <c r="H186" s="68"/>
      <c r="I186" s="67"/>
      <c r="J186" s="68"/>
      <c r="K186" s="69"/>
      <c r="L186" s="70"/>
      <c r="M186" s="71"/>
      <c r="N186" s="69"/>
      <c r="O186" s="72"/>
      <c r="P186" s="62">
        <f t="shared" si="4"/>
        <v>0</v>
      </c>
      <c r="Q186" s="90"/>
      <c r="R186" s="73"/>
    </row>
    <row r="187" spans="1:18" ht="18" hidden="1" customHeight="1">
      <c r="A187" s="606">
        <v>177</v>
      </c>
      <c r="B187" s="607"/>
      <c r="C187" s="54"/>
      <c r="D187" s="65"/>
      <c r="E187" s="144"/>
      <c r="F187" s="66"/>
      <c r="G187" s="67"/>
      <c r="H187" s="68"/>
      <c r="I187" s="67"/>
      <c r="J187" s="68"/>
      <c r="K187" s="69"/>
      <c r="L187" s="70"/>
      <c r="M187" s="71"/>
      <c r="N187" s="69"/>
      <c r="O187" s="72"/>
      <c r="P187" s="62">
        <f t="shared" si="4"/>
        <v>0</v>
      </c>
      <c r="Q187" s="90"/>
      <c r="R187" s="73"/>
    </row>
    <row r="188" spans="1:18" ht="18" hidden="1" customHeight="1">
      <c r="A188" s="606">
        <v>178</v>
      </c>
      <c r="B188" s="607"/>
      <c r="C188" s="54"/>
      <c r="D188" s="65"/>
      <c r="E188" s="144"/>
      <c r="F188" s="66"/>
      <c r="G188" s="67"/>
      <c r="H188" s="68"/>
      <c r="I188" s="67"/>
      <c r="J188" s="68"/>
      <c r="K188" s="69"/>
      <c r="L188" s="70"/>
      <c r="M188" s="71"/>
      <c r="N188" s="69"/>
      <c r="O188" s="72"/>
      <c r="P188" s="62">
        <f t="shared" si="4"/>
        <v>0</v>
      </c>
      <c r="Q188" s="90"/>
      <c r="R188" s="73"/>
    </row>
    <row r="189" spans="1:18" ht="18" hidden="1" customHeight="1">
      <c r="A189" s="606">
        <v>179</v>
      </c>
      <c r="B189" s="607"/>
      <c r="C189" s="54"/>
      <c r="D189" s="65"/>
      <c r="E189" s="144"/>
      <c r="F189" s="66"/>
      <c r="G189" s="67"/>
      <c r="H189" s="68"/>
      <c r="I189" s="67"/>
      <c r="J189" s="68"/>
      <c r="K189" s="69"/>
      <c r="L189" s="70"/>
      <c r="M189" s="71"/>
      <c r="N189" s="69"/>
      <c r="O189" s="72"/>
      <c r="P189" s="62">
        <f t="shared" si="4"/>
        <v>0</v>
      </c>
      <c r="Q189" s="90"/>
      <c r="R189" s="73"/>
    </row>
    <row r="190" spans="1:18" ht="18" hidden="1" customHeight="1">
      <c r="A190" s="606">
        <v>180</v>
      </c>
      <c r="B190" s="607"/>
      <c r="C190" s="54"/>
      <c r="D190" s="65"/>
      <c r="E190" s="144"/>
      <c r="F190" s="66"/>
      <c r="G190" s="67"/>
      <c r="H190" s="68"/>
      <c r="I190" s="67"/>
      <c r="J190" s="68"/>
      <c r="K190" s="69"/>
      <c r="L190" s="70"/>
      <c r="M190" s="71"/>
      <c r="N190" s="69"/>
      <c r="O190" s="72"/>
      <c r="P190" s="62">
        <f t="shared" si="4"/>
        <v>0</v>
      </c>
      <c r="Q190" s="90"/>
      <c r="R190" s="73"/>
    </row>
    <row r="191" spans="1:18" ht="18" hidden="1" customHeight="1">
      <c r="A191" s="606">
        <v>181</v>
      </c>
      <c r="B191" s="607"/>
      <c r="C191" s="54"/>
      <c r="D191" s="65"/>
      <c r="E191" s="144"/>
      <c r="F191" s="66"/>
      <c r="G191" s="67"/>
      <c r="H191" s="68"/>
      <c r="I191" s="67"/>
      <c r="J191" s="68"/>
      <c r="K191" s="69"/>
      <c r="L191" s="70"/>
      <c r="M191" s="71"/>
      <c r="N191" s="69"/>
      <c r="O191" s="72"/>
      <c r="P191" s="62">
        <f t="shared" si="4"/>
        <v>0</v>
      </c>
      <c r="Q191" s="90"/>
      <c r="R191" s="73"/>
    </row>
    <row r="192" spans="1:18" ht="18" hidden="1" customHeight="1">
      <c r="A192" s="606">
        <v>182</v>
      </c>
      <c r="B192" s="607"/>
      <c r="C192" s="54"/>
      <c r="D192" s="65"/>
      <c r="E192" s="144"/>
      <c r="F192" s="66"/>
      <c r="G192" s="67"/>
      <c r="H192" s="68"/>
      <c r="I192" s="70"/>
      <c r="J192" s="71"/>
      <c r="K192" s="69"/>
      <c r="L192" s="70"/>
      <c r="M192" s="71"/>
      <c r="N192" s="69"/>
      <c r="O192" s="72"/>
      <c r="P192" s="62">
        <f t="shared" si="4"/>
        <v>0</v>
      </c>
      <c r="Q192" s="90"/>
      <c r="R192" s="73"/>
    </row>
    <row r="193" spans="1:18" ht="18" hidden="1" customHeight="1">
      <c r="A193" s="606">
        <v>183</v>
      </c>
      <c r="B193" s="607"/>
      <c r="C193" s="54"/>
      <c r="D193" s="65"/>
      <c r="E193" s="144"/>
      <c r="F193" s="66"/>
      <c r="G193" s="67"/>
      <c r="H193" s="68"/>
      <c r="I193" s="67"/>
      <c r="J193" s="68"/>
      <c r="K193" s="69"/>
      <c r="L193" s="70"/>
      <c r="M193" s="71"/>
      <c r="N193" s="69"/>
      <c r="O193" s="72"/>
      <c r="P193" s="62">
        <f t="shared" si="4"/>
        <v>0</v>
      </c>
      <c r="Q193" s="90"/>
      <c r="R193" s="73"/>
    </row>
    <row r="194" spans="1:18" ht="18" hidden="1" customHeight="1">
      <c r="A194" s="606">
        <v>184</v>
      </c>
      <c r="B194" s="607"/>
      <c r="C194" s="54"/>
      <c r="D194" s="65"/>
      <c r="E194" s="144"/>
      <c r="F194" s="66"/>
      <c r="G194" s="67"/>
      <c r="H194" s="68"/>
      <c r="I194" s="67"/>
      <c r="J194" s="68"/>
      <c r="K194" s="69"/>
      <c r="L194" s="70"/>
      <c r="M194" s="71"/>
      <c r="N194" s="69"/>
      <c r="O194" s="72"/>
      <c r="P194" s="62">
        <f t="shared" si="4"/>
        <v>0</v>
      </c>
      <c r="Q194" s="90"/>
      <c r="R194" s="73"/>
    </row>
    <row r="195" spans="1:18" ht="18" hidden="1" customHeight="1">
      <c r="A195" s="606">
        <v>185</v>
      </c>
      <c r="B195" s="607"/>
      <c r="C195" s="54"/>
      <c r="D195" s="65"/>
      <c r="E195" s="144"/>
      <c r="F195" s="66"/>
      <c r="G195" s="67"/>
      <c r="H195" s="71"/>
      <c r="I195" s="70"/>
      <c r="J195" s="71"/>
      <c r="K195" s="69"/>
      <c r="L195" s="70"/>
      <c r="M195" s="71"/>
      <c r="N195" s="69"/>
      <c r="O195" s="72"/>
      <c r="P195" s="62">
        <f t="shared" si="4"/>
        <v>0</v>
      </c>
      <c r="Q195" s="90"/>
      <c r="R195" s="73"/>
    </row>
    <row r="196" spans="1:18" ht="18" hidden="1" customHeight="1">
      <c r="A196" s="606">
        <v>186</v>
      </c>
      <c r="B196" s="607"/>
      <c r="C196" s="54"/>
      <c r="D196" s="65"/>
      <c r="E196" s="144"/>
      <c r="F196" s="66"/>
      <c r="G196" s="67"/>
      <c r="H196" s="71"/>
      <c r="I196" s="70"/>
      <c r="J196" s="71"/>
      <c r="K196" s="69"/>
      <c r="L196" s="70"/>
      <c r="M196" s="71"/>
      <c r="N196" s="69"/>
      <c r="O196" s="72"/>
      <c r="P196" s="62">
        <f t="shared" si="4"/>
        <v>0</v>
      </c>
      <c r="Q196" s="90"/>
      <c r="R196" s="73"/>
    </row>
    <row r="197" spans="1:18" ht="18" hidden="1" customHeight="1">
      <c r="A197" s="606">
        <v>187</v>
      </c>
      <c r="B197" s="607"/>
      <c r="C197" s="54"/>
      <c r="D197" s="65"/>
      <c r="E197" s="144"/>
      <c r="F197" s="66"/>
      <c r="G197" s="67"/>
      <c r="H197" s="71"/>
      <c r="I197" s="70"/>
      <c r="J197" s="71"/>
      <c r="K197" s="69"/>
      <c r="L197" s="70"/>
      <c r="M197" s="71"/>
      <c r="N197" s="69"/>
      <c r="O197" s="72"/>
      <c r="P197" s="62">
        <f t="shared" si="4"/>
        <v>0</v>
      </c>
      <c r="Q197" s="90"/>
      <c r="R197" s="73"/>
    </row>
    <row r="198" spans="1:18" ht="18" hidden="1" customHeight="1">
      <c r="A198" s="606">
        <v>188</v>
      </c>
      <c r="B198" s="607"/>
      <c r="C198" s="54"/>
      <c r="D198" s="65"/>
      <c r="E198" s="144"/>
      <c r="F198" s="66"/>
      <c r="G198" s="67"/>
      <c r="H198" s="71"/>
      <c r="I198" s="70"/>
      <c r="J198" s="71"/>
      <c r="K198" s="69"/>
      <c r="L198" s="70"/>
      <c r="M198" s="71"/>
      <c r="N198" s="69"/>
      <c r="O198" s="72"/>
      <c r="P198" s="62">
        <f t="shared" si="4"/>
        <v>0</v>
      </c>
      <c r="Q198" s="90"/>
      <c r="R198" s="73"/>
    </row>
    <row r="199" spans="1:18" ht="18" hidden="1" customHeight="1">
      <c r="A199" s="606">
        <v>189</v>
      </c>
      <c r="B199" s="607"/>
      <c r="C199" s="54"/>
      <c r="D199" s="65"/>
      <c r="E199" s="144"/>
      <c r="F199" s="66"/>
      <c r="G199" s="67"/>
      <c r="H199" s="71"/>
      <c r="I199" s="70"/>
      <c r="J199" s="71"/>
      <c r="K199" s="69"/>
      <c r="L199" s="70"/>
      <c r="M199" s="71"/>
      <c r="N199" s="69"/>
      <c r="O199" s="72"/>
      <c r="P199" s="62">
        <f t="shared" si="4"/>
        <v>0</v>
      </c>
      <c r="Q199" s="90"/>
      <c r="R199" s="73"/>
    </row>
    <row r="200" spans="1:18" ht="18" hidden="1" customHeight="1">
      <c r="A200" s="606">
        <v>190</v>
      </c>
      <c r="B200" s="607"/>
      <c r="C200" s="54"/>
      <c r="D200" s="65"/>
      <c r="E200" s="144"/>
      <c r="F200" s="66"/>
      <c r="G200" s="67"/>
      <c r="H200" s="71"/>
      <c r="I200" s="70"/>
      <c r="J200" s="71"/>
      <c r="K200" s="69"/>
      <c r="L200" s="70"/>
      <c r="M200" s="71"/>
      <c r="N200" s="69"/>
      <c r="O200" s="72"/>
      <c r="P200" s="62">
        <f t="shared" si="4"/>
        <v>0</v>
      </c>
      <c r="Q200" s="90"/>
      <c r="R200" s="73"/>
    </row>
    <row r="201" spans="1:18" ht="18" hidden="1" customHeight="1">
      <c r="A201" s="606">
        <v>191</v>
      </c>
      <c r="B201" s="607"/>
      <c r="C201" s="54"/>
      <c r="D201" s="65"/>
      <c r="E201" s="144"/>
      <c r="F201" s="66"/>
      <c r="G201" s="67"/>
      <c r="H201" s="71"/>
      <c r="I201" s="70"/>
      <c r="J201" s="71"/>
      <c r="K201" s="69"/>
      <c r="L201" s="70"/>
      <c r="M201" s="71"/>
      <c r="N201" s="69"/>
      <c r="O201" s="72"/>
      <c r="P201" s="62">
        <f t="shared" si="4"/>
        <v>0</v>
      </c>
      <c r="Q201" s="90"/>
      <c r="R201" s="73"/>
    </row>
    <row r="202" spans="1:18" ht="18" hidden="1" customHeight="1">
      <c r="A202" s="606">
        <v>192</v>
      </c>
      <c r="B202" s="607"/>
      <c r="C202" s="54"/>
      <c r="D202" s="65"/>
      <c r="E202" s="144"/>
      <c r="F202" s="66"/>
      <c r="G202" s="67"/>
      <c r="H202" s="71"/>
      <c r="I202" s="70"/>
      <c r="J202" s="71"/>
      <c r="K202" s="69"/>
      <c r="L202" s="70"/>
      <c r="M202" s="71"/>
      <c r="N202" s="69"/>
      <c r="O202" s="72"/>
      <c r="P202" s="62">
        <f t="shared" si="4"/>
        <v>0</v>
      </c>
      <c r="Q202" s="90"/>
      <c r="R202" s="73"/>
    </row>
    <row r="203" spans="1:18" ht="18" hidden="1" customHeight="1">
      <c r="A203" s="606">
        <v>193</v>
      </c>
      <c r="B203" s="607"/>
      <c r="C203" s="54"/>
      <c r="D203" s="65"/>
      <c r="E203" s="144"/>
      <c r="F203" s="66"/>
      <c r="G203" s="67"/>
      <c r="H203" s="71"/>
      <c r="I203" s="70"/>
      <c r="J203" s="71"/>
      <c r="K203" s="69"/>
      <c r="L203" s="70"/>
      <c r="M203" s="71"/>
      <c r="N203" s="69"/>
      <c r="O203" s="72"/>
      <c r="P203" s="62">
        <f t="shared" si="4"/>
        <v>0</v>
      </c>
      <c r="Q203" s="90"/>
      <c r="R203" s="73"/>
    </row>
    <row r="204" spans="1:18" ht="18" hidden="1" customHeight="1">
      <c r="A204" s="606">
        <v>194</v>
      </c>
      <c r="B204" s="607"/>
      <c r="C204" s="54"/>
      <c r="D204" s="65"/>
      <c r="E204" s="144"/>
      <c r="F204" s="66"/>
      <c r="G204" s="67"/>
      <c r="H204" s="71"/>
      <c r="I204" s="70"/>
      <c r="J204" s="71"/>
      <c r="K204" s="69"/>
      <c r="L204" s="70"/>
      <c r="M204" s="71"/>
      <c r="N204" s="69"/>
      <c r="O204" s="72"/>
      <c r="P204" s="62">
        <f t="shared" ref="P204:P267" si="5">IF(H204="",0,INT(SUM(PRODUCT(H204,J204,M204))))</f>
        <v>0</v>
      </c>
      <c r="Q204" s="90"/>
      <c r="R204" s="73"/>
    </row>
    <row r="205" spans="1:18" ht="18" hidden="1" customHeight="1">
      <c r="A205" s="606">
        <v>195</v>
      </c>
      <c r="B205" s="607"/>
      <c r="C205" s="54"/>
      <c r="D205" s="65"/>
      <c r="E205" s="144"/>
      <c r="F205" s="66"/>
      <c r="G205" s="67"/>
      <c r="H205" s="71"/>
      <c r="I205" s="70"/>
      <c r="J205" s="71"/>
      <c r="K205" s="69"/>
      <c r="L205" s="70"/>
      <c r="M205" s="71"/>
      <c r="N205" s="69"/>
      <c r="O205" s="72"/>
      <c r="P205" s="62">
        <f t="shared" si="5"/>
        <v>0</v>
      </c>
      <c r="Q205" s="90"/>
      <c r="R205" s="73"/>
    </row>
    <row r="206" spans="1:18" ht="18" hidden="1" customHeight="1">
      <c r="A206" s="606">
        <v>196</v>
      </c>
      <c r="B206" s="607"/>
      <c r="C206" s="54"/>
      <c r="D206" s="65"/>
      <c r="E206" s="144"/>
      <c r="F206" s="66"/>
      <c r="G206" s="67"/>
      <c r="H206" s="71"/>
      <c r="I206" s="70"/>
      <c r="J206" s="71"/>
      <c r="K206" s="69"/>
      <c r="L206" s="70"/>
      <c r="M206" s="71"/>
      <c r="N206" s="69"/>
      <c r="O206" s="72"/>
      <c r="P206" s="62">
        <f t="shared" si="5"/>
        <v>0</v>
      </c>
      <c r="Q206" s="90"/>
      <c r="R206" s="73"/>
    </row>
    <row r="207" spans="1:18" ht="18" hidden="1" customHeight="1">
      <c r="A207" s="606">
        <v>197</v>
      </c>
      <c r="B207" s="607"/>
      <c r="C207" s="54"/>
      <c r="D207" s="65"/>
      <c r="E207" s="144"/>
      <c r="F207" s="66"/>
      <c r="G207" s="67"/>
      <c r="H207" s="71"/>
      <c r="I207" s="70"/>
      <c r="J207" s="71"/>
      <c r="K207" s="69"/>
      <c r="L207" s="70"/>
      <c r="M207" s="71"/>
      <c r="N207" s="69"/>
      <c r="O207" s="72"/>
      <c r="P207" s="62">
        <f t="shared" si="5"/>
        <v>0</v>
      </c>
      <c r="Q207" s="90"/>
      <c r="R207" s="73"/>
    </row>
    <row r="208" spans="1:18" ht="18" hidden="1" customHeight="1">
      <c r="A208" s="606">
        <v>198</v>
      </c>
      <c r="B208" s="607"/>
      <c r="C208" s="54"/>
      <c r="D208" s="65"/>
      <c r="E208" s="144"/>
      <c r="F208" s="66"/>
      <c r="G208" s="67"/>
      <c r="H208" s="71"/>
      <c r="I208" s="70"/>
      <c r="J208" s="71"/>
      <c r="K208" s="69"/>
      <c r="L208" s="70"/>
      <c r="M208" s="71"/>
      <c r="N208" s="69"/>
      <c r="O208" s="72"/>
      <c r="P208" s="62">
        <f t="shared" si="5"/>
        <v>0</v>
      </c>
      <c r="Q208" s="90"/>
      <c r="R208" s="73"/>
    </row>
    <row r="209" spans="1:18" ht="18" hidden="1" customHeight="1">
      <c r="A209" s="606">
        <v>199</v>
      </c>
      <c r="B209" s="607"/>
      <c r="C209" s="54"/>
      <c r="D209" s="65"/>
      <c r="E209" s="144"/>
      <c r="F209" s="66"/>
      <c r="G209" s="67"/>
      <c r="H209" s="71"/>
      <c r="I209" s="70"/>
      <c r="J209" s="71"/>
      <c r="K209" s="69"/>
      <c r="L209" s="70"/>
      <c r="M209" s="71"/>
      <c r="N209" s="69"/>
      <c r="O209" s="72"/>
      <c r="P209" s="62">
        <f t="shared" si="5"/>
        <v>0</v>
      </c>
      <c r="Q209" s="90"/>
      <c r="R209" s="73"/>
    </row>
    <row r="210" spans="1:18" ht="18" hidden="1" customHeight="1">
      <c r="A210" s="606">
        <v>200</v>
      </c>
      <c r="B210" s="607"/>
      <c r="C210" s="54"/>
      <c r="D210" s="65"/>
      <c r="E210" s="144"/>
      <c r="F210" s="66"/>
      <c r="G210" s="67"/>
      <c r="H210" s="71"/>
      <c r="I210" s="70"/>
      <c r="J210" s="71"/>
      <c r="K210" s="69"/>
      <c r="L210" s="70"/>
      <c r="M210" s="71"/>
      <c r="N210" s="69"/>
      <c r="O210" s="72"/>
      <c r="P210" s="62">
        <f t="shared" si="5"/>
        <v>0</v>
      </c>
      <c r="Q210" s="90"/>
      <c r="R210" s="73"/>
    </row>
    <row r="211" spans="1:18" ht="18" hidden="1" customHeight="1">
      <c r="A211" s="606">
        <v>201</v>
      </c>
      <c r="B211" s="607"/>
      <c r="C211" s="54"/>
      <c r="D211" s="65"/>
      <c r="E211" s="144"/>
      <c r="F211" s="66"/>
      <c r="G211" s="67"/>
      <c r="H211" s="71"/>
      <c r="I211" s="70"/>
      <c r="J211" s="71"/>
      <c r="K211" s="69"/>
      <c r="L211" s="70"/>
      <c r="M211" s="71"/>
      <c r="N211" s="69"/>
      <c r="O211" s="72"/>
      <c r="P211" s="62">
        <f t="shared" si="5"/>
        <v>0</v>
      </c>
      <c r="Q211" s="90"/>
      <c r="R211" s="73"/>
    </row>
    <row r="212" spans="1:18" ht="18" hidden="1" customHeight="1">
      <c r="A212" s="606">
        <v>202</v>
      </c>
      <c r="B212" s="607"/>
      <c r="C212" s="54"/>
      <c r="D212" s="65"/>
      <c r="E212" s="144"/>
      <c r="F212" s="66"/>
      <c r="G212" s="67"/>
      <c r="H212" s="71"/>
      <c r="I212" s="70"/>
      <c r="J212" s="71"/>
      <c r="K212" s="69"/>
      <c r="L212" s="70"/>
      <c r="M212" s="71"/>
      <c r="N212" s="69"/>
      <c r="O212" s="72"/>
      <c r="P212" s="62">
        <f t="shared" si="5"/>
        <v>0</v>
      </c>
      <c r="Q212" s="90"/>
      <c r="R212" s="73"/>
    </row>
    <row r="213" spans="1:18" ht="18" hidden="1" customHeight="1">
      <c r="A213" s="606">
        <v>203</v>
      </c>
      <c r="B213" s="607"/>
      <c r="C213" s="54"/>
      <c r="D213" s="65"/>
      <c r="E213" s="144"/>
      <c r="F213" s="66"/>
      <c r="G213" s="67"/>
      <c r="H213" s="71"/>
      <c r="I213" s="70"/>
      <c r="J213" s="71"/>
      <c r="K213" s="69"/>
      <c r="L213" s="70"/>
      <c r="M213" s="71"/>
      <c r="N213" s="69"/>
      <c r="O213" s="72"/>
      <c r="P213" s="62">
        <f t="shared" si="5"/>
        <v>0</v>
      </c>
      <c r="Q213" s="90"/>
      <c r="R213" s="73"/>
    </row>
    <row r="214" spans="1:18" ht="18" hidden="1" customHeight="1">
      <c r="A214" s="606">
        <v>204</v>
      </c>
      <c r="B214" s="607"/>
      <c r="C214" s="54"/>
      <c r="D214" s="65"/>
      <c r="E214" s="144"/>
      <c r="F214" s="66"/>
      <c r="G214" s="67"/>
      <c r="H214" s="71"/>
      <c r="I214" s="70"/>
      <c r="J214" s="71"/>
      <c r="K214" s="69"/>
      <c r="L214" s="70"/>
      <c r="M214" s="71"/>
      <c r="N214" s="69"/>
      <c r="O214" s="72"/>
      <c r="P214" s="62">
        <f t="shared" si="5"/>
        <v>0</v>
      </c>
      <c r="Q214" s="90"/>
      <c r="R214" s="73"/>
    </row>
    <row r="215" spans="1:18" ht="18" hidden="1" customHeight="1">
      <c r="A215" s="606">
        <v>205</v>
      </c>
      <c r="B215" s="607"/>
      <c r="C215" s="54"/>
      <c r="D215" s="65"/>
      <c r="E215" s="144"/>
      <c r="F215" s="66"/>
      <c r="G215" s="67"/>
      <c r="H215" s="71"/>
      <c r="I215" s="70"/>
      <c r="J215" s="71"/>
      <c r="K215" s="69"/>
      <c r="L215" s="70"/>
      <c r="M215" s="71"/>
      <c r="N215" s="69"/>
      <c r="O215" s="72"/>
      <c r="P215" s="62">
        <f t="shared" si="5"/>
        <v>0</v>
      </c>
      <c r="Q215" s="90"/>
      <c r="R215" s="73"/>
    </row>
    <row r="216" spans="1:18" ht="18" hidden="1" customHeight="1">
      <c r="A216" s="606">
        <v>206</v>
      </c>
      <c r="B216" s="607"/>
      <c r="C216" s="54"/>
      <c r="D216" s="65"/>
      <c r="E216" s="144"/>
      <c r="F216" s="66"/>
      <c r="G216" s="67"/>
      <c r="H216" s="71"/>
      <c r="I216" s="70"/>
      <c r="J216" s="71"/>
      <c r="K216" s="69"/>
      <c r="L216" s="70"/>
      <c r="M216" s="71"/>
      <c r="N216" s="69"/>
      <c r="O216" s="72"/>
      <c r="P216" s="62">
        <f t="shared" si="5"/>
        <v>0</v>
      </c>
      <c r="Q216" s="90"/>
      <c r="R216" s="73"/>
    </row>
    <row r="217" spans="1:18" ht="18" hidden="1" customHeight="1">
      <c r="A217" s="606">
        <v>207</v>
      </c>
      <c r="B217" s="607"/>
      <c r="C217" s="54"/>
      <c r="D217" s="65"/>
      <c r="E217" s="144"/>
      <c r="F217" s="66"/>
      <c r="G217" s="67"/>
      <c r="H217" s="71"/>
      <c r="I217" s="70"/>
      <c r="J217" s="71"/>
      <c r="K217" s="69"/>
      <c r="L217" s="70"/>
      <c r="M217" s="71"/>
      <c r="N217" s="69"/>
      <c r="O217" s="72"/>
      <c r="P217" s="62">
        <f t="shared" si="5"/>
        <v>0</v>
      </c>
      <c r="Q217" s="90"/>
      <c r="R217" s="73"/>
    </row>
    <row r="218" spans="1:18" ht="18" hidden="1" customHeight="1">
      <c r="A218" s="606">
        <v>208</v>
      </c>
      <c r="B218" s="607"/>
      <c r="C218" s="54"/>
      <c r="D218" s="65"/>
      <c r="E218" s="144"/>
      <c r="F218" s="66"/>
      <c r="G218" s="67"/>
      <c r="H218" s="71"/>
      <c r="I218" s="70"/>
      <c r="J218" s="71"/>
      <c r="K218" s="69"/>
      <c r="L218" s="70"/>
      <c r="M218" s="71"/>
      <c r="N218" s="69"/>
      <c r="O218" s="72"/>
      <c r="P218" s="62">
        <f t="shared" si="5"/>
        <v>0</v>
      </c>
      <c r="Q218" s="90"/>
      <c r="R218" s="73"/>
    </row>
    <row r="219" spans="1:18" ht="18" hidden="1" customHeight="1">
      <c r="A219" s="606">
        <v>209</v>
      </c>
      <c r="B219" s="607"/>
      <c r="C219" s="54"/>
      <c r="D219" s="65"/>
      <c r="E219" s="144"/>
      <c r="F219" s="66"/>
      <c r="G219" s="67"/>
      <c r="H219" s="71"/>
      <c r="I219" s="70"/>
      <c r="J219" s="71"/>
      <c r="K219" s="69"/>
      <c r="L219" s="70"/>
      <c r="M219" s="71"/>
      <c r="N219" s="69"/>
      <c r="O219" s="72"/>
      <c r="P219" s="62">
        <f t="shared" si="5"/>
        <v>0</v>
      </c>
      <c r="Q219" s="90"/>
      <c r="R219" s="73"/>
    </row>
    <row r="220" spans="1:18" ht="18" hidden="1" customHeight="1">
      <c r="A220" s="606">
        <v>210</v>
      </c>
      <c r="B220" s="607"/>
      <c r="C220" s="54"/>
      <c r="D220" s="65"/>
      <c r="E220" s="144"/>
      <c r="F220" s="66"/>
      <c r="G220" s="67"/>
      <c r="H220" s="71"/>
      <c r="I220" s="70"/>
      <c r="J220" s="71"/>
      <c r="K220" s="69"/>
      <c r="L220" s="70"/>
      <c r="M220" s="71"/>
      <c r="N220" s="69"/>
      <c r="O220" s="72"/>
      <c r="P220" s="62">
        <f t="shared" si="5"/>
        <v>0</v>
      </c>
      <c r="Q220" s="90"/>
      <c r="R220" s="73"/>
    </row>
    <row r="221" spans="1:18" ht="18" hidden="1" customHeight="1">
      <c r="A221" s="606">
        <v>211</v>
      </c>
      <c r="B221" s="607"/>
      <c r="C221" s="54"/>
      <c r="D221" s="65"/>
      <c r="E221" s="144"/>
      <c r="F221" s="66"/>
      <c r="G221" s="67"/>
      <c r="H221" s="71"/>
      <c r="I221" s="70"/>
      <c r="J221" s="71"/>
      <c r="K221" s="69"/>
      <c r="L221" s="70"/>
      <c r="M221" s="71"/>
      <c r="N221" s="69"/>
      <c r="O221" s="72"/>
      <c r="P221" s="62">
        <f t="shared" si="5"/>
        <v>0</v>
      </c>
      <c r="Q221" s="90"/>
      <c r="R221" s="73"/>
    </row>
    <row r="222" spans="1:18" ht="18" hidden="1" customHeight="1">
      <c r="A222" s="606">
        <v>212</v>
      </c>
      <c r="B222" s="607"/>
      <c r="C222" s="54"/>
      <c r="D222" s="65"/>
      <c r="E222" s="144"/>
      <c r="F222" s="66"/>
      <c r="G222" s="67"/>
      <c r="H222" s="71"/>
      <c r="I222" s="70"/>
      <c r="J222" s="71"/>
      <c r="K222" s="69"/>
      <c r="L222" s="70"/>
      <c r="M222" s="71"/>
      <c r="N222" s="69"/>
      <c r="O222" s="72"/>
      <c r="P222" s="62">
        <f t="shared" si="5"/>
        <v>0</v>
      </c>
      <c r="Q222" s="90"/>
      <c r="R222" s="73"/>
    </row>
    <row r="223" spans="1:18" ht="18" hidden="1" customHeight="1">
      <c r="A223" s="606">
        <v>213</v>
      </c>
      <c r="B223" s="607"/>
      <c r="C223" s="54"/>
      <c r="D223" s="65"/>
      <c r="E223" s="144"/>
      <c r="F223" s="66"/>
      <c r="G223" s="67"/>
      <c r="H223" s="71"/>
      <c r="I223" s="70"/>
      <c r="J223" s="71"/>
      <c r="K223" s="69"/>
      <c r="L223" s="70"/>
      <c r="M223" s="71"/>
      <c r="N223" s="69"/>
      <c r="O223" s="72"/>
      <c r="P223" s="62">
        <f t="shared" si="5"/>
        <v>0</v>
      </c>
      <c r="Q223" s="90"/>
      <c r="R223" s="73"/>
    </row>
    <row r="224" spans="1:18" ht="18" hidden="1" customHeight="1">
      <c r="A224" s="606">
        <v>214</v>
      </c>
      <c r="B224" s="607"/>
      <c r="C224" s="54"/>
      <c r="D224" s="65"/>
      <c r="E224" s="144"/>
      <c r="F224" s="66"/>
      <c r="G224" s="67"/>
      <c r="H224" s="71"/>
      <c r="I224" s="70"/>
      <c r="J224" s="71"/>
      <c r="K224" s="69"/>
      <c r="L224" s="70"/>
      <c r="M224" s="71"/>
      <c r="N224" s="69"/>
      <c r="O224" s="72"/>
      <c r="P224" s="62">
        <f t="shared" si="5"/>
        <v>0</v>
      </c>
      <c r="Q224" s="90"/>
      <c r="R224" s="73"/>
    </row>
    <row r="225" spans="1:18" ht="18" hidden="1" customHeight="1">
      <c r="A225" s="606">
        <v>215</v>
      </c>
      <c r="B225" s="607"/>
      <c r="C225" s="54"/>
      <c r="D225" s="65"/>
      <c r="E225" s="144"/>
      <c r="F225" s="66"/>
      <c r="G225" s="67"/>
      <c r="H225" s="71"/>
      <c r="I225" s="70"/>
      <c r="J225" s="71"/>
      <c r="K225" s="69"/>
      <c r="L225" s="70"/>
      <c r="M225" s="71"/>
      <c r="N225" s="69"/>
      <c r="O225" s="72"/>
      <c r="P225" s="62">
        <f t="shared" si="5"/>
        <v>0</v>
      </c>
      <c r="Q225" s="90"/>
      <c r="R225" s="73"/>
    </row>
    <row r="226" spans="1:18" ht="18" hidden="1" customHeight="1">
      <c r="A226" s="606">
        <v>216</v>
      </c>
      <c r="B226" s="607"/>
      <c r="C226" s="54"/>
      <c r="D226" s="65"/>
      <c r="E226" s="144"/>
      <c r="F226" s="66"/>
      <c r="G226" s="67"/>
      <c r="H226" s="71"/>
      <c r="I226" s="70"/>
      <c r="J226" s="71"/>
      <c r="K226" s="69"/>
      <c r="L226" s="70"/>
      <c r="M226" s="71"/>
      <c r="N226" s="69"/>
      <c r="O226" s="72"/>
      <c r="P226" s="62">
        <f t="shared" si="5"/>
        <v>0</v>
      </c>
      <c r="Q226" s="90"/>
      <c r="R226" s="73"/>
    </row>
    <row r="227" spans="1:18" ht="18" hidden="1" customHeight="1">
      <c r="A227" s="606">
        <v>217</v>
      </c>
      <c r="B227" s="607"/>
      <c r="C227" s="54"/>
      <c r="D227" s="65"/>
      <c r="E227" s="144"/>
      <c r="F227" s="66"/>
      <c r="G227" s="67"/>
      <c r="H227" s="71"/>
      <c r="I227" s="70"/>
      <c r="J227" s="71"/>
      <c r="K227" s="69"/>
      <c r="L227" s="70"/>
      <c r="M227" s="71"/>
      <c r="N227" s="69"/>
      <c r="O227" s="72"/>
      <c r="P227" s="62">
        <f t="shared" si="5"/>
        <v>0</v>
      </c>
      <c r="Q227" s="90"/>
      <c r="R227" s="73"/>
    </row>
    <row r="228" spans="1:18" ht="18" hidden="1" customHeight="1">
      <c r="A228" s="606">
        <v>218</v>
      </c>
      <c r="B228" s="607"/>
      <c r="C228" s="54"/>
      <c r="D228" s="65"/>
      <c r="E228" s="144"/>
      <c r="F228" s="66"/>
      <c r="G228" s="67"/>
      <c r="H228" s="71"/>
      <c r="I228" s="70"/>
      <c r="J228" s="71"/>
      <c r="K228" s="69"/>
      <c r="L228" s="70"/>
      <c r="M228" s="71"/>
      <c r="N228" s="69"/>
      <c r="O228" s="72"/>
      <c r="P228" s="62">
        <f t="shared" si="5"/>
        <v>0</v>
      </c>
      <c r="Q228" s="90"/>
      <c r="R228" s="73"/>
    </row>
    <row r="229" spans="1:18" ht="18" hidden="1" customHeight="1">
      <c r="A229" s="606">
        <v>219</v>
      </c>
      <c r="B229" s="607"/>
      <c r="C229" s="54"/>
      <c r="D229" s="65"/>
      <c r="E229" s="144"/>
      <c r="F229" s="66"/>
      <c r="G229" s="67"/>
      <c r="H229" s="71"/>
      <c r="I229" s="70"/>
      <c r="J229" s="71"/>
      <c r="K229" s="69"/>
      <c r="L229" s="70"/>
      <c r="M229" s="71"/>
      <c r="N229" s="69"/>
      <c r="O229" s="72"/>
      <c r="P229" s="62">
        <f t="shared" si="5"/>
        <v>0</v>
      </c>
      <c r="Q229" s="90"/>
      <c r="R229" s="73"/>
    </row>
    <row r="230" spans="1:18" ht="18" hidden="1" customHeight="1">
      <c r="A230" s="606">
        <v>220</v>
      </c>
      <c r="B230" s="607"/>
      <c r="C230" s="54"/>
      <c r="D230" s="65"/>
      <c r="E230" s="144"/>
      <c r="F230" s="66"/>
      <c r="G230" s="67"/>
      <c r="H230" s="71"/>
      <c r="I230" s="70"/>
      <c r="J230" s="71"/>
      <c r="K230" s="69"/>
      <c r="L230" s="70"/>
      <c r="M230" s="71"/>
      <c r="N230" s="69"/>
      <c r="O230" s="72"/>
      <c r="P230" s="62">
        <f t="shared" si="5"/>
        <v>0</v>
      </c>
      <c r="Q230" s="90"/>
      <c r="R230" s="73"/>
    </row>
    <row r="231" spans="1:18" ht="18" hidden="1" customHeight="1">
      <c r="A231" s="606">
        <v>221</v>
      </c>
      <c r="B231" s="607"/>
      <c r="C231" s="54"/>
      <c r="D231" s="65"/>
      <c r="E231" s="144"/>
      <c r="F231" s="66"/>
      <c r="G231" s="67"/>
      <c r="H231" s="71"/>
      <c r="I231" s="70"/>
      <c r="J231" s="71"/>
      <c r="K231" s="69"/>
      <c r="L231" s="70"/>
      <c r="M231" s="71"/>
      <c r="N231" s="69"/>
      <c r="O231" s="72"/>
      <c r="P231" s="62">
        <f t="shared" si="5"/>
        <v>0</v>
      </c>
      <c r="Q231" s="90"/>
      <c r="R231" s="73"/>
    </row>
    <row r="232" spans="1:18" ht="18" hidden="1" customHeight="1">
      <c r="A232" s="606">
        <v>222</v>
      </c>
      <c r="B232" s="607"/>
      <c r="C232" s="54"/>
      <c r="D232" s="65"/>
      <c r="E232" s="144"/>
      <c r="F232" s="66"/>
      <c r="G232" s="67"/>
      <c r="H232" s="71"/>
      <c r="I232" s="70"/>
      <c r="J232" s="71"/>
      <c r="K232" s="69"/>
      <c r="L232" s="70"/>
      <c r="M232" s="71"/>
      <c r="N232" s="69"/>
      <c r="O232" s="72"/>
      <c r="P232" s="62">
        <f t="shared" si="5"/>
        <v>0</v>
      </c>
      <c r="Q232" s="90"/>
      <c r="R232" s="73"/>
    </row>
    <row r="233" spans="1:18" ht="18" hidden="1" customHeight="1">
      <c r="A233" s="606">
        <v>223</v>
      </c>
      <c r="B233" s="607"/>
      <c r="C233" s="54"/>
      <c r="D233" s="65"/>
      <c r="E233" s="144"/>
      <c r="F233" s="66"/>
      <c r="G233" s="67"/>
      <c r="H233" s="71"/>
      <c r="I233" s="70"/>
      <c r="J233" s="71"/>
      <c r="K233" s="69"/>
      <c r="L233" s="70"/>
      <c r="M233" s="71"/>
      <c r="N233" s="69"/>
      <c r="O233" s="72"/>
      <c r="P233" s="62">
        <f t="shared" si="5"/>
        <v>0</v>
      </c>
      <c r="Q233" s="90"/>
      <c r="R233" s="73"/>
    </row>
    <row r="234" spans="1:18" ht="18" hidden="1" customHeight="1">
      <c r="A234" s="606">
        <v>224</v>
      </c>
      <c r="B234" s="607"/>
      <c r="C234" s="54"/>
      <c r="D234" s="65"/>
      <c r="E234" s="144"/>
      <c r="F234" s="66"/>
      <c r="G234" s="67"/>
      <c r="H234" s="71"/>
      <c r="I234" s="70"/>
      <c r="J234" s="71"/>
      <c r="K234" s="69"/>
      <c r="L234" s="70"/>
      <c r="M234" s="71"/>
      <c r="N234" s="69"/>
      <c r="O234" s="72"/>
      <c r="P234" s="62">
        <f t="shared" si="5"/>
        <v>0</v>
      </c>
      <c r="Q234" s="90"/>
      <c r="R234" s="73"/>
    </row>
    <row r="235" spans="1:18" ht="18" hidden="1" customHeight="1">
      <c r="A235" s="606">
        <v>225</v>
      </c>
      <c r="B235" s="607"/>
      <c r="C235" s="54"/>
      <c r="D235" s="65"/>
      <c r="E235" s="144"/>
      <c r="F235" s="66"/>
      <c r="G235" s="67"/>
      <c r="H235" s="71"/>
      <c r="I235" s="70"/>
      <c r="J235" s="71"/>
      <c r="K235" s="69"/>
      <c r="L235" s="70"/>
      <c r="M235" s="71"/>
      <c r="N235" s="69"/>
      <c r="O235" s="72"/>
      <c r="P235" s="62">
        <f t="shared" si="5"/>
        <v>0</v>
      </c>
      <c r="Q235" s="90"/>
      <c r="R235" s="73"/>
    </row>
    <row r="236" spans="1:18" ht="18" hidden="1" customHeight="1">
      <c r="A236" s="606">
        <v>226</v>
      </c>
      <c r="B236" s="607"/>
      <c r="C236" s="54"/>
      <c r="D236" s="65"/>
      <c r="E236" s="144"/>
      <c r="F236" s="66"/>
      <c r="G236" s="67"/>
      <c r="H236" s="71"/>
      <c r="I236" s="70"/>
      <c r="J236" s="71"/>
      <c r="K236" s="69"/>
      <c r="L236" s="70"/>
      <c r="M236" s="71"/>
      <c r="N236" s="69"/>
      <c r="O236" s="72"/>
      <c r="P236" s="62">
        <f t="shared" si="5"/>
        <v>0</v>
      </c>
      <c r="Q236" s="90"/>
      <c r="R236" s="73"/>
    </row>
    <row r="237" spans="1:18" ht="18" hidden="1" customHeight="1">
      <c r="A237" s="606">
        <v>227</v>
      </c>
      <c r="B237" s="607"/>
      <c r="C237" s="54"/>
      <c r="D237" s="65"/>
      <c r="E237" s="144"/>
      <c r="F237" s="66"/>
      <c r="G237" s="67"/>
      <c r="H237" s="71"/>
      <c r="I237" s="70"/>
      <c r="J237" s="71"/>
      <c r="K237" s="69"/>
      <c r="L237" s="70"/>
      <c r="M237" s="71"/>
      <c r="N237" s="69"/>
      <c r="O237" s="72"/>
      <c r="P237" s="62">
        <f t="shared" si="5"/>
        <v>0</v>
      </c>
      <c r="Q237" s="90"/>
      <c r="R237" s="73"/>
    </row>
    <row r="238" spans="1:18" ht="18" hidden="1" customHeight="1">
      <c r="A238" s="606">
        <v>228</v>
      </c>
      <c r="B238" s="607"/>
      <c r="C238" s="54"/>
      <c r="D238" s="65"/>
      <c r="E238" s="144"/>
      <c r="F238" s="66"/>
      <c r="G238" s="67"/>
      <c r="H238" s="71"/>
      <c r="I238" s="70"/>
      <c r="J238" s="71"/>
      <c r="K238" s="69"/>
      <c r="L238" s="70"/>
      <c r="M238" s="71"/>
      <c r="N238" s="69"/>
      <c r="O238" s="72"/>
      <c r="P238" s="62">
        <f t="shared" si="5"/>
        <v>0</v>
      </c>
      <c r="Q238" s="90"/>
      <c r="R238" s="73"/>
    </row>
    <row r="239" spans="1:18" ht="18" hidden="1" customHeight="1">
      <c r="A239" s="606">
        <v>229</v>
      </c>
      <c r="B239" s="607"/>
      <c r="C239" s="54"/>
      <c r="D239" s="65"/>
      <c r="E239" s="144"/>
      <c r="F239" s="66"/>
      <c r="G239" s="67"/>
      <c r="H239" s="71"/>
      <c r="I239" s="70"/>
      <c r="J239" s="71"/>
      <c r="K239" s="69"/>
      <c r="L239" s="70"/>
      <c r="M239" s="71"/>
      <c r="N239" s="69"/>
      <c r="O239" s="72"/>
      <c r="P239" s="62">
        <f t="shared" si="5"/>
        <v>0</v>
      </c>
      <c r="Q239" s="90"/>
      <c r="R239" s="73"/>
    </row>
    <row r="240" spans="1:18" ht="18" hidden="1" customHeight="1">
      <c r="A240" s="606">
        <v>230</v>
      </c>
      <c r="B240" s="607"/>
      <c r="C240" s="54"/>
      <c r="D240" s="65"/>
      <c r="E240" s="144"/>
      <c r="F240" s="66"/>
      <c r="G240" s="67"/>
      <c r="H240" s="71"/>
      <c r="I240" s="70"/>
      <c r="J240" s="71"/>
      <c r="K240" s="69"/>
      <c r="L240" s="70"/>
      <c r="M240" s="71"/>
      <c r="N240" s="69"/>
      <c r="O240" s="72"/>
      <c r="P240" s="62">
        <f t="shared" si="5"/>
        <v>0</v>
      </c>
      <c r="Q240" s="90"/>
      <c r="R240" s="73"/>
    </row>
    <row r="241" spans="1:18" ht="18" hidden="1" customHeight="1">
      <c r="A241" s="606">
        <v>231</v>
      </c>
      <c r="B241" s="607"/>
      <c r="C241" s="54"/>
      <c r="D241" s="65"/>
      <c r="E241" s="144"/>
      <c r="F241" s="66"/>
      <c r="G241" s="67"/>
      <c r="H241" s="71"/>
      <c r="I241" s="70"/>
      <c r="J241" s="71"/>
      <c r="K241" s="69"/>
      <c r="L241" s="70"/>
      <c r="M241" s="71"/>
      <c r="N241" s="69"/>
      <c r="O241" s="72"/>
      <c r="P241" s="62">
        <f t="shared" si="5"/>
        <v>0</v>
      </c>
      <c r="Q241" s="90"/>
      <c r="R241" s="73"/>
    </row>
    <row r="242" spans="1:18" ht="18" hidden="1" customHeight="1">
      <c r="A242" s="606">
        <v>232</v>
      </c>
      <c r="B242" s="607"/>
      <c r="C242" s="54"/>
      <c r="D242" s="65"/>
      <c r="E242" s="144"/>
      <c r="F242" s="66"/>
      <c r="G242" s="67"/>
      <c r="H242" s="71"/>
      <c r="I242" s="70"/>
      <c r="J242" s="71"/>
      <c r="K242" s="69"/>
      <c r="L242" s="70"/>
      <c r="M242" s="71"/>
      <c r="N242" s="69"/>
      <c r="O242" s="72"/>
      <c r="P242" s="62">
        <f t="shared" si="5"/>
        <v>0</v>
      </c>
      <c r="Q242" s="90"/>
      <c r="R242" s="73"/>
    </row>
    <row r="243" spans="1:18" ht="18" hidden="1" customHeight="1">
      <c r="A243" s="606">
        <v>233</v>
      </c>
      <c r="B243" s="607"/>
      <c r="C243" s="54"/>
      <c r="D243" s="65"/>
      <c r="E243" s="144"/>
      <c r="F243" s="66"/>
      <c r="G243" s="67"/>
      <c r="H243" s="71"/>
      <c r="I243" s="70"/>
      <c r="J243" s="71"/>
      <c r="K243" s="69"/>
      <c r="L243" s="70"/>
      <c r="M243" s="71"/>
      <c r="N243" s="69"/>
      <c r="O243" s="72"/>
      <c r="P243" s="62">
        <f t="shared" si="5"/>
        <v>0</v>
      </c>
      <c r="Q243" s="90"/>
      <c r="R243" s="73"/>
    </row>
    <row r="244" spans="1:18" ht="18" hidden="1" customHeight="1">
      <c r="A244" s="606">
        <v>234</v>
      </c>
      <c r="B244" s="607"/>
      <c r="C244" s="54"/>
      <c r="D244" s="65"/>
      <c r="E244" s="144"/>
      <c r="F244" s="66"/>
      <c r="G244" s="67"/>
      <c r="H244" s="71"/>
      <c r="I244" s="70"/>
      <c r="J244" s="71"/>
      <c r="K244" s="69"/>
      <c r="L244" s="70"/>
      <c r="M244" s="71"/>
      <c r="N244" s="69"/>
      <c r="O244" s="72"/>
      <c r="P244" s="62">
        <f t="shared" si="5"/>
        <v>0</v>
      </c>
      <c r="Q244" s="90"/>
      <c r="R244" s="73"/>
    </row>
    <row r="245" spans="1:18" ht="18" hidden="1" customHeight="1">
      <c r="A245" s="606">
        <v>235</v>
      </c>
      <c r="B245" s="607"/>
      <c r="C245" s="54"/>
      <c r="D245" s="65"/>
      <c r="E245" s="144"/>
      <c r="F245" s="66"/>
      <c r="G245" s="67"/>
      <c r="H245" s="71"/>
      <c r="I245" s="70"/>
      <c r="J245" s="71"/>
      <c r="K245" s="69"/>
      <c r="L245" s="70"/>
      <c r="M245" s="71"/>
      <c r="N245" s="69"/>
      <c r="O245" s="72"/>
      <c r="P245" s="62">
        <f t="shared" si="5"/>
        <v>0</v>
      </c>
      <c r="Q245" s="90"/>
      <c r="R245" s="73"/>
    </row>
    <row r="246" spans="1:18" ht="18" hidden="1" customHeight="1">
      <c r="A246" s="606">
        <v>236</v>
      </c>
      <c r="B246" s="607"/>
      <c r="C246" s="54"/>
      <c r="D246" s="65"/>
      <c r="E246" s="144"/>
      <c r="F246" s="66"/>
      <c r="G246" s="67"/>
      <c r="H246" s="71"/>
      <c r="I246" s="70"/>
      <c r="J246" s="71"/>
      <c r="K246" s="69"/>
      <c r="L246" s="70"/>
      <c r="M246" s="71"/>
      <c r="N246" s="69"/>
      <c r="O246" s="72"/>
      <c r="P246" s="62">
        <f t="shared" si="5"/>
        <v>0</v>
      </c>
      <c r="Q246" s="90"/>
      <c r="R246" s="73"/>
    </row>
    <row r="247" spans="1:18" ht="18" hidden="1" customHeight="1">
      <c r="A247" s="606">
        <v>237</v>
      </c>
      <c r="B247" s="607"/>
      <c r="C247" s="54"/>
      <c r="D247" s="65"/>
      <c r="E247" s="144"/>
      <c r="F247" s="66"/>
      <c r="G247" s="67"/>
      <c r="H247" s="71"/>
      <c r="I247" s="70"/>
      <c r="J247" s="71"/>
      <c r="K247" s="69"/>
      <c r="L247" s="70"/>
      <c r="M247" s="71"/>
      <c r="N247" s="69"/>
      <c r="O247" s="72"/>
      <c r="P247" s="62">
        <f t="shared" si="5"/>
        <v>0</v>
      </c>
      <c r="Q247" s="90"/>
      <c r="R247" s="73"/>
    </row>
    <row r="248" spans="1:18" ht="18" hidden="1" customHeight="1">
      <c r="A248" s="606">
        <v>238</v>
      </c>
      <c r="B248" s="607"/>
      <c r="C248" s="54"/>
      <c r="D248" s="65"/>
      <c r="E248" s="144"/>
      <c r="F248" s="66"/>
      <c r="G248" s="67"/>
      <c r="H248" s="71"/>
      <c r="I248" s="70"/>
      <c r="J248" s="71"/>
      <c r="K248" s="69"/>
      <c r="L248" s="70"/>
      <c r="M248" s="71"/>
      <c r="N248" s="69"/>
      <c r="O248" s="72"/>
      <c r="P248" s="62">
        <f t="shared" si="5"/>
        <v>0</v>
      </c>
      <c r="Q248" s="90"/>
      <c r="R248" s="73"/>
    </row>
    <row r="249" spans="1:18" ht="18" hidden="1" customHeight="1">
      <c r="A249" s="606">
        <v>239</v>
      </c>
      <c r="B249" s="607"/>
      <c r="C249" s="54"/>
      <c r="D249" s="65"/>
      <c r="E249" s="144"/>
      <c r="F249" s="66"/>
      <c r="G249" s="67"/>
      <c r="H249" s="71"/>
      <c r="I249" s="70"/>
      <c r="J249" s="71"/>
      <c r="K249" s="69"/>
      <c r="L249" s="70"/>
      <c r="M249" s="71"/>
      <c r="N249" s="69"/>
      <c r="O249" s="72"/>
      <c r="P249" s="62">
        <f t="shared" si="5"/>
        <v>0</v>
      </c>
      <c r="Q249" s="90"/>
      <c r="R249" s="73"/>
    </row>
    <row r="250" spans="1:18" ht="18" hidden="1" customHeight="1">
      <c r="A250" s="606">
        <v>240</v>
      </c>
      <c r="B250" s="607"/>
      <c r="C250" s="54"/>
      <c r="D250" s="65"/>
      <c r="E250" s="144"/>
      <c r="F250" s="66"/>
      <c r="G250" s="67"/>
      <c r="H250" s="71"/>
      <c r="I250" s="70"/>
      <c r="J250" s="71"/>
      <c r="K250" s="69"/>
      <c r="L250" s="70"/>
      <c r="M250" s="71"/>
      <c r="N250" s="69"/>
      <c r="O250" s="72"/>
      <c r="P250" s="62">
        <f t="shared" si="5"/>
        <v>0</v>
      </c>
      <c r="Q250" s="90"/>
      <c r="R250" s="73"/>
    </row>
    <row r="251" spans="1:18" ht="18" hidden="1" customHeight="1">
      <c r="A251" s="606">
        <v>241</v>
      </c>
      <c r="B251" s="607"/>
      <c r="C251" s="54"/>
      <c r="D251" s="65"/>
      <c r="E251" s="144"/>
      <c r="F251" s="66"/>
      <c r="G251" s="67"/>
      <c r="H251" s="71"/>
      <c r="I251" s="70"/>
      <c r="J251" s="71"/>
      <c r="K251" s="69"/>
      <c r="L251" s="70"/>
      <c r="M251" s="71"/>
      <c r="N251" s="69"/>
      <c r="O251" s="72"/>
      <c r="P251" s="62">
        <f t="shared" si="5"/>
        <v>0</v>
      </c>
      <c r="Q251" s="90"/>
      <c r="R251" s="73"/>
    </row>
    <row r="252" spans="1:18" ht="18" hidden="1" customHeight="1">
      <c r="A252" s="606">
        <v>242</v>
      </c>
      <c r="B252" s="607"/>
      <c r="C252" s="54"/>
      <c r="D252" s="65"/>
      <c r="E252" s="144"/>
      <c r="F252" s="66"/>
      <c r="G252" s="67"/>
      <c r="H252" s="71"/>
      <c r="I252" s="70"/>
      <c r="J252" s="71"/>
      <c r="K252" s="69"/>
      <c r="L252" s="70"/>
      <c r="M252" s="71"/>
      <c r="N252" s="69"/>
      <c r="O252" s="72"/>
      <c r="P252" s="62">
        <f t="shared" si="5"/>
        <v>0</v>
      </c>
      <c r="Q252" s="90"/>
      <c r="R252" s="73"/>
    </row>
    <row r="253" spans="1:18" ht="18" hidden="1" customHeight="1">
      <c r="A253" s="606">
        <v>243</v>
      </c>
      <c r="B253" s="607"/>
      <c r="C253" s="54"/>
      <c r="D253" s="65"/>
      <c r="E253" s="144"/>
      <c r="F253" s="66"/>
      <c r="G253" s="67"/>
      <c r="H253" s="71"/>
      <c r="I253" s="70"/>
      <c r="J253" s="71"/>
      <c r="K253" s="69"/>
      <c r="L253" s="70"/>
      <c r="M253" s="71"/>
      <c r="N253" s="69"/>
      <c r="O253" s="72"/>
      <c r="P253" s="62">
        <f t="shared" si="5"/>
        <v>0</v>
      </c>
      <c r="Q253" s="90"/>
      <c r="R253" s="73"/>
    </row>
    <row r="254" spans="1:18" ht="18" hidden="1" customHeight="1">
      <c r="A254" s="606">
        <v>244</v>
      </c>
      <c r="B254" s="607"/>
      <c r="C254" s="54"/>
      <c r="D254" s="65"/>
      <c r="E254" s="144"/>
      <c r="F254" s="66"/>
      <c r="G254" s="67"/>
      <c r="H254" s="71"/>
      <c r="I254" s="70"/>
      <c r="J254" s="71"/>
      <c r="K254" s="69"/>
      <c r="L254" s="70"/>
      <c r="M254" s="71"/>
      <c r="N254" s="69"/>
      <c r="O254" s="72"/>
      <c r="P254" s="62">
        <f t="shared" si="5"/>
        <v>0</v>
      </c>
      <c r="Q254" s="90"/>
      <c r="R254" s="73"/>
    </row>
    <row r="255" spans="1:18" ht="18" hidden="1" customHeight="1">
      <c r="A255" s="606">
        <v>245</v>
      </c>
      <c r="B255" s="607"/>
      <c r="C255" s="54"/>
      <c r="D255" s="65"/>
      <c r="E255" s="144"/>
      <c r="F255" s="66"/>
      <c r="G255" s="67"/>
      <c r="H255" s="71"/>
      <c r="I255" s="70"/>
      <c r="J255" s="71"/>
      <c r="K255" s="69"/>
      <c r="L255" s="70"/>
      <c r="M255" s="71"/>
      <c r="N255" s="69"/>
      <c r="O255" s="72"/>
      <c r="P255" s="62">
        <f t="shared" si="5"/>
        <v>0</v>
      </c>
      <c r="Q255" s="90"/>
      <c r="R255" s="73"/>
    </row>
    <row r="256" spans="1:18" ht="18" hidden="1" customHeight="1">
      <c r="A256" s="606">
        <v>246</v>
      </c>
      <c r="B256" s="607"/>
      <c r="C256" s="54"/>
      <c r="D256" s="65"/>
      <c r="E256" s="144"/>
      <c r="F256" s="66"/>
      <c r="G256" s="67"/>
      <c r="H256" s="71"/>
      <c r="I256" s="70"/>
      <c r="J256" s="71"/>
      <c r="K256" s="69"/>
      <c r="L256" s="70"/>
      <c r="M256" s="71"/>
      <c r="N256" s="69"/>
      <c r="O256" s="72"/>
      <c r="P256" s="62">
        <f t="shared" si="5"/>
        <v>0</v>
      </c>
      <c r="Q256" s="90"/>
      <c r="R256" s="73"/>
    </row>
    <row r="257" spans="1:18" ht="18" hidden="1" customHeight="1">
      <c r="A257" s="606">
        <v>247</v>
      </c>
      <c r="B257" s="607"/>
      <c r="C257" s="54"/>
      <c r="D257" s="65"/>
      <c r="E257" s="144"/>
      <c r="F257" s="66"/>
      <c r="G257" s="67"/>
      <c r="H257" s="71"/>
      <c r="I257" s="70"/>
      <c r="J257" s="71"/>
      <c r="K257" s="69"/>
      <c r="L257" s="70"/>
      <c r="M257" s="71"/>
      <c r="N257" s="69"/>
      <c r="O257" s="72"/>
      <c r="P257" s="62">
        <f t="shared" si="5"/>
        <v>0</v>
      </c>
      <c r="Q257" s="90"/>
      <c r="R257" s="73"/>
    </row>
    <row r="258" spans="1:18" ht="18" hidden="1" customHeight="1">
      <c r="A258" s="606">
        <v>248</v>
      </c>
      <c r="B258" s="607"/>
      <c r="C258" s="54"/>
      <c r="D258" s="65"/>
      <c r="E258" s="144"/>
      <c r="F258" s="66"/>
      <c r="G258" s="67"/>
      <c r="H258" s="71"/>
      <c r="I258" s="70"/>
      <c r="J258" s="71"/>
      <c r="K258" s="69"/>
      <c r="L258" s="70"/>
      <c r="M258" s="71"/>
      <c r="N258" s="69"/>
      <c r="O258" s="72"/>
      <c r="P258" s="62">
        <f t="shared" si="5"/>
        <v>0</v>
      </c>
      <c r="Q258" s="90"/>
      <c r="R258" s="73"/>
    </row>
    <row r="259" spans="1:18" ht="18" hidden="1" customHeight="1">
      <c r="A259" s="606">
        <v>249</v>
      </c>
      <c r="B259" s="607"/>
      <c r="C259" s="54"/>
      <c r="D259" s="65"/>
      <c r="E259" s="144"/>
      <c r="F259" s="66"/>
      <c r="G259" s="67"/>
      <c r="H259" s="71"/>
      <c r="I259" s="70"/>
      <c r="J259" s="71"/>
      <c r="K259" s="69"/>
      <c r="L259" s="70"/>
      <c r="M259" s="71"/>
      <c r="N259" s="69"/>
      <c r="O259" s="72"/>
      <c r="P259" s="62">
        <f t="shared" si="5"/>
        <v>0</v>
      </c>
      <c r="Q259" s="90"/>
      <c r="R259" s="73"/>
    </row>
    <row r="260" spans="1:18" ht="18" hidden="1" customHeight="1">
      <c r="A260" s="606">
        <v>250</v>
      </c>
      <c r="B260" s="607"/>
      <c r="C260" s="54"/>
      <c r="D260" s="65"/>
      <c r="E260" s="144"/>
      <c r="F260" s="66"/>
      <c r="G260" s="67"/>
      <c r="H260" s="71"/>
      <c r="I260" s="70"/>
      <c r="J260" s="71"/>
      <c r="K260" s="69"/>
      <c r="L260" s="70"/>
      <c r="M260" s="71"/>
      <c r="N260" s="69"/>
      <c r="O260" s="72"/>
      <c r="P260" s="62">
        <f t="shared" si="5"/>
        <v>0</v>
      </c>
      <c r="Q260" s="90"/>
      <c r="R260" s="73"/>
    </row>
    <row r="261" spans="1:18" ht="18" hidden="1" customHeight="1">
      <c r="A261" s="606">
        <v>251</v>
      </c>
      <c r="B261" s="607"/>
      <c r="C261" s="54"/>
      <c r="D261" s="65"/>
      <c r="E261" s="144"/>
      <c r="F261" s="66"/>
      <c r="G261" s="67"/>
      <c r="H261" s="71"/>
      <c r="I261" s="70"/>
      <c r="J261" s="71"/>
      <c r="K261" s="69"/>
      <c r="L261" s="70"/>
      <c r="M261" s="71"/>
      <c r="N261" s="69"/>
      <c r="O261" s="72"/>
      <c r="P261" s="62">
        <f t="shared" si="5"/>
        <v>0</v>
      </c>
      <c r="Q261" s="90"/>
      <c r="R261" s="73"/>
    </row>
    <row r="262" spans="1:18" ht="18" hidden="1" customHeight="1">
      <c r="A262" s="606">
        <v>252</v>
      </c>
      <c r="B262" s="607"/>
      <c r="C262" s="54"/>
      <c r="D262" s="65"/>
      <c r="E262" s="144"/>
      <c r="F262" s="66"/>
      <c r="G262" s="67"/>
      <c r="H262" s="71"/>
      <c r="I262" s="70"/>
      <c r="J262" s="71"/>
      <c r="K262" s="69"/>
      <c r="L262" s="70"/>
      <c r="M262" s="71"/>
      <c r="N262" s="69"/>
      <c r="O262" s="72"/>
      <c r="P262" s="62">
        <f t="shared" si="5"/>
        <v>0</v>
      </c>
      <c r="Q262" s="90"/>
      <c r="R262" s="73"/>
    </row>
    <row r="263" spans="1:18" ht="18" hidden="1" customHeight="1">
      <c r="A263" s="606">
        <v>253</v>
      </c>
      <c r="B263" s="607"/>
      <c r="C263" s="54"/>
      <c r="D263" s="65"/>
      <c r="E263" s="144"/>
      <c r="F263" s="66"/>
      <c r="G263" s="67"/>
      <c r="H263" s="71"/>
      <c r="I263" s="70"/>
      <c r="J263" s="71"/>
      <c r="K263" s="69"/>
      <c r="L263" s="70"/>
      <c r="M263" s="71"/>
      <c r="N263" s="69"/>
      <c r="O263" s="72"/>
      <c r="P263" s="62">
        <f t="shared" si="5"/>
        <v>0</v>
      </c>
      <c r="Q263" s="90"/>
      <c r="R263" s="73"/>
    </row>
    <row r="264" spans="1:18" ht="18" hidden="1" customHeight="1">
      <c r="A264" s="606">
        <v>254</v>
      </c>
      <c r="B264" s="607"/>
      <c r="C264" s="54"/>
      <c r="D264" s="65"/>
      <c r="E264" s="144"/>
      <c r="F264" s="66"/>
      <c r="G264" s="67"/>
      <c r="H264" s="71"/>
      <c r="I264" s="70"/>
      <c r="J264" s="71"/>
      <c r="K264" s="69"/>
      <c r="L264" s="70"/>
      <c r="M264" s="71"/>
      <c r="N264" s="69"/>
      <c r="O264" s="72"/>
      <c r="P264" s="62">
        <f t="shared" si="5"/>
        <v>0</v>
      </c>
      <c r="Q264" s="90"/>
      <c r="R264" s="73"/>
    </row>
    <row r="265" spans="1:18" ht="18" hidden="1" customHeight="1">
      <c r="A265" s="606">
        <v>255</v>
      </c>
      <c r="B265" s="607"/>
      <c r="C265" s="54"/>
      <c r="D265" s="65"/>
      <c r="E265" s="144"/>
      <c r="F265" s="66"/>
      <c r="G265" s="67"/>
      <c r="H265" s="71"/>
      <c r="I265" s="70"/>
      <c r="J265" s="71"/>
      <c r="K265" s="69"/>
      <c r="L265" s="70"/>
      <c r="M265" s="71"/>
      <c r="N265" s="69"/>
      <c r="O265" s="72"/>
      <c r="P265" s="62">
        <f t="shared" si="5"/>
        <v>0</v>
      </c>
      <c r="Q265" s="90"/>
      <c r="R265" s="73"/>
    </row>
    <row r="266" spans="1:18" ht="18" hidden="1" customHeight="1">
      <c r="A266" s="606">
        <v>256</v>
      </c>
      <c r="B266" s="607"/>
      <c r="C266" s="54"/>
      <c r="D266" s="65"/>
      <c r="E266" s="144"/>
      <c r="F266" s="66"/>
      <c r="G266" s="67"/>
      <c r="H266" s="71"/>
      <c r="I266" s="70"/>
      <c r="J266" s="71"/>
      <c r="K266" s="69"/>
      <c r="L266" s="70"/>
      <c r="M266" s="71"/>
      <c r="N266" s="69"/>
      <c r="O266" s="72"/>
      <c r="P266" s="62">
        <f t="shared" si="5"/>
        <v>0</v>
      </c>
      <c r="Q266" s="90"/>
      <c r="R266" s="73"/>
    </row>
    <row r="267" spans="1:18" ht="18" hidden="1" customHeight="1">
      <c r="A267" s="606">
        <v>257</v>
      </c>
      <c r="B267" s="607"/>
      <c r="C267" s="54"/>
      <c r="D267" s="65"/>
      <c r="E267" s="144"/>
      <c r="F267" s="66"/>
      <c r="G267" s="67"/>
      <c r="H267" s="71"/>
      <c r="I267" s="70"/>
      <c r="J267" s="71"/>
      <c r="K267" s="69"/>
      <c r="L267" s="70"/>
      <c r="M267" s="71"/>
      <c r="N267" s="69"/>
      <c r="O267" s="72"/>
      <c r="P267" s="62">
        <f t="shared" si="5"/>
        <v>0</v>
      </c>
      <c r="Q267" s="90"/>
      <c r="R267" s="73"/>
    </row>
    <row r="268" spans="1:18" ht="18" hidden="1" customHeight="1">
      <c r="A268" s="606">
        <v>258</v>
      </c>
      <c r="B268" s="607"/>
      <c r="C268" s="54"/>
      <c r="D268" s="65"/>
      <c r="E268" s="144"/>
      <c r="F268" s="66"/>
      <c r="G268" s="67"/>
      <c r="H268" s="71"/>
      <c r="I268" s="70"/>
      <c r="J268" s="71"/>
      <c r="K268" s="69"/>
      <c r="L268" s="70"/>
      <c r="M268" s="71"/>
      <c r="N268" s="69"/>
      <c r="O268" s="72"/>
      <c r="P268" s="62">
        <f t="shared" ref="P268:P310" si="6">IF(H268="",0,INT(SUM(PRODUCT(H268,J268,M268))))</f>
        <v>0</v>
      </c>
      <c r="Q268" s="90"/>
      <c r="R268" s="73"/>
    </row>
    <row r="269" spans="1:18" ht="18" hidden="1" customHeight="1">
      <c r="A269" s="606">
        <v>259</v>
      </c>
      <c r="B269" s="607"/>
      <c r="C269" s="54"/>
      <c r="D269" s="65"/>
      <c r="E269" s="144"/>
      <c r="F269" s="66"/>
      <c r="G269" s="67"/>
      <c r="H269" s="71"/>
      <c r="I269" s="70"/>
      <c r="J269" s="71"/>
      <c r="K269" s="69"/>
      <c r="L269" s="70"/>
      <c r="M269" s="71"/>
      <c r="N269" s="69"/>
      <c r="O269" s="72"/>
      <c r="P269" s="62">
        <f t="shared" si="6"/>
        <v>0</v>
      </c>
      <c r="Q269" s="90"/>
      <c r="R269" s="73"/>
    </row>
    <row r="270" spans="1:18" ht="18" hidden="1" customHeight="1">
      <c r="A270" s="606">
        <v>260</v>
      </c>
      <c r="B270" s="607"/>
      <c r="C270" s="54"/>
      <c r="D270" s="65"/>
      <c r="E270" s="144"/>
      <c r="F270" s="66"/>
      <c r="G270" s="67"/>
      <c r="H270" s="71"/>
      <c r="I270" s="70"/>
      <c r="J270" s="71"/>
      <c r="K270" s="69"/>
      <c r="L270" s="70"/>
      <c r="M270" s="71"/>
      <c r="N270" s="69"/>
      <c r="O270" s="72"/>
      <c r="P270" s="62">
        <f t="shared" si="6"/>
        <v>0</v>
      </c>
      <c r="Q270" s="90"/>
      <c r="R270" s="73"/>
    </row>
    <row r="271" spans="1:18" ht="18" hidden="1" customHeight="1">
      <c r="A271" s="606">
        <v>261</v>
      </c>
      <c r="B271" s="607"/>
      <c r="C271" s="54"/>
      <c r="D271" s="65"/>
      <c r="E271" s="144"/>
      <c r="F271" s="66"/>
      <c r="G271" s="67"/>
      <c r="H271" s="71"/>
      <c r="I271" s="70"/>
      <c r="J271" s="71"/>
      <c r="K271" s="69"/>
      <c r="L271" s="70"/>
      <c r="M271" s="71"/>
      <c r="N271" s="69"/>
      <c r="O271" s="72"/>
      <c r="P271" s="62">
        <f t="shared" si="6"/>
        <v>0</v>
      </c>
      <c r="Q271" s="90"/>
      <c r="R271" s="73"/>
    </row>
    <row r="272" spans="1:18" ht="18" hidden="1" customHeight="1">
      <c r="A272" s="606">
        <v>262</v>
      </c>
      <c r="B272" s="607"/>
      <c r="C272" s="54"/>
      <c r="D272" s="65"/>
      <c r="E272" s="144"/>
      <c r="F272" s="66"/>
      <c r="G272" s="67"/>
      <c r="H272" s="71"/>
      <c r="I272" s="70"/>
      <c r="J272" s="71"/>
      <c r="K272" s="69"/>
      <c r="L272" s="70"/>
      <c r="M272" s="71"/>
      <c r="N272" s="69"/>
      <c r="O272" s="72"/>
      <c r="P272" s="62">
        <f t="shared" si="6"/>
        <v>0</v>
      </c>
      <c r="Q272" s="90"/>
      <c r="R272" s="73"/>
    </row>
    <row r="273" spans="1:18" ht="18" hidden="1" customHeight="1">
      <c r="A273" s="606">
        <v>263</v>
      </c>
      <c r="B273" s="607"/>
      <c r="C273" s="54"/>
      <c r="D273" s="65"/>
      <c r="E273" s="144"/>
      <c r="F273" s="66"/>
      <c r="G273" s="67"/>
      <c r="H273" s="71"/>
      <c r="I273" s="70"/>
      <c r="J273" s="71"/>
      <c r="K273" s="69"/>
      <c r="L273" s="70"/>
      <c r="M273" s="71"/>
      <c r="N273" s="69"/>
      <c r="O273" s="72"/>
      <c r="P273" s="62">
        <f t="shared" si="6"/>
        <v>0</v>
      </c>
      <c r="Q273" s="90"/>
      <c r="R273" s="73"/>
    </row>
    <row r="274" spans="1:18" ht="18" hidden="1" customHeight="1">
      <c r="A274" s="606">
        <v>264</v>
      </c>
      <c r="B274" s="607"/>
      <c r="C274" s="54"/>
      <c r="D274" s="65"/>
      <c r="E274" s="144"/>
      <c r="F274" s="66"/>
      <c r="G274" s="67"/>
      <c r="H274" s="71"/>
      <c r="I274" s="70"/>
      <c r="J274" s="71"/>
      <c r="K274" s="69"/>
      <c r="L274" s="70"/>
      <c r="M274" s="71"/>
      <c r="N274" s="69"/>
      <c r="O274" s="72"/>
      <c r="P274" s="62">
        <f t="shared" si="6"/>
        <v>0</v>
      </c>
      <c r="Q274" s="90"/>
      <c r="R274" s="73"/>
    </row>
    <row r="275" spans="1:18" ht="18" hidden="1" customHeight="1">
      <c r="A275" s="606">
        <v>265</v>
      </c>
      <c r="B275" s="607"/>
      <c r="C275" s="54"/>
      <c r="D275" s="65"/>
      <c r="E275" s="144"/>
      <c r="F275" s="66"/>
      <c r="G275" s="67"/>
      <c r="H275" s="71"/>
      <c r="I275" s="70"/>
      <c r="J275" s="71"/>
      <c r="K275" s="69"/>
      <c r="L275" s="70"/>
      <c r="M275" s="71"/>
      <c r="N275" s="69"/>
      <c r="O275" s="72"/>
      <c r="P275" s="62">
        <f t="shared" si="6"/>
        <v>0</v>
      </c>
      <c r="Q275" s="90"/>
      <c r="R275" s="73"/>
    </row>
    <row r="276" spans="1:18" ht="18" hidden="1" customHeight="1">
      <c r="A276" s="606">
        <v>266</v>
      </c>
      <c r="B276" s="607"/>
      <c r="C276" s="54"/>
      <c r="D276" s="65"/>
      <c r="E276" s="144"/>
      <c r="F276" s="66"/>
      <c r="G276" s="67"/>
      <c r="H276" s="71"/>
      <c r="I276" s="70"/>
      <c r="J276" s="71"/>
      <c r="K276" s="69"/>
      <c r="L276" s="70"/>
      <c r="M276" s="71"/>
      <c r="N276" s="69"/>
      <c r="O276" s="72"/>
      <c r="P276" s="62">
        <f t="shared" si="6"/>
        <v>0</v>
      </c>
      <c r="Q276" s="90"/>
      <c r="R276" s="73"/>
    </row>
    <row r="277" spans="1:18" ht="18" hidden="1" customHeight="1">
      <c r="A277" s="606">
        <v>267</v>
      </c>
      <c r="B277" s="607"/>
      <c r="C277" s="54"/>
      <c r="D277" s="65"/>
      <c r="E277" s="144"/>
      <c r="F277" s="66"/>
      <c r="G277" s="67"/>
      <c r="H277" s="71"/>
      <c r="I277" s="70"/>
      <c r="J277" s="71"/>
      <c r="K277" s="69"/>
      <c r="L277" s="70"/>
      <c r="M277" s="71"/>
      <c r="N277" s="69"/>
      <c r="O277" s="72"/>
      <c r="P277" s="62">
        <f t="shared" si="6"/>
        <v>0</v>
      </c>
      <c r="Q277" s="90"/>
      <c r="R277" s="73"/>
    </row>
    <row r="278" spans="1:18" ht="18" hidden="1" customHeight="1">
      <c r="A278" s="606">
        <v>268</v>
      </c>
      <c r="B278" s="607"/>
      <c r="C278" s="54"/>
      <c r="D278" s="65"/>
      <c r="E278" s="144"/>
      <c r="F278" s="66"/>
      <c r="G278" s="67"/>
      <c r="H278" s="71"/>
      <c r="I278" s="70"/>
      <c r="J278" s="71"/>
      <c r="K278" s="69"/>
      <c r="L278" s="70"/>
      <c r="M278" s="71"/>
      <c r="N278" s="69"/>
      <c r="O278" s="72"/>
      <c r="P278" s="62">
        <f t="shared" si="6"/>
        <v>0</v>
      </c>
      <c r="Q278" s="90"/>
      <c r="R278" s="73"/>
    </row>
    <row r="279" spans="1:18" ht="18" hidden="1" customHeight="1">
      <c r="A279" s="606">
        <v>269</v>
      </c>
      <c r="B279" s="607"/>
      <c r="C279" s="54"/>
      <c r="D279" s="65"/>
      <c r="E279" s="144"/>
      <c r="F279" s="66"/>
      <c r="G279" s="67"/>
      <c r="H279" s="71"/>
      <c r="I279" s="70"/>
      <c r="J279" s="71"/>
      <c r="K279" s="69"/>
      <c r="L279" s="70"/>
      <c r="M279" s="71"/>
      <c r="N279" s="69"/>
      <c r="O279" s="72"/>
      <c r="P279" s="62">
        <f t="shared" si="6"/>
        <v>0</v>
      </c>
      <c r="Q279" s="90"/>
      <c r="R279" s="73"/>
    </row>
    <row r="280" spans="1:18" ht="18" hidden="1" customHeight="1">
      <c r="A280" s="606">
        <v>270</v>
      </c>
      <c r="B280" s="607"/>
      <c r="C280" s="54"/>
      <c r="D280" s="65"/>
      <c r="E280" s="144"/>
      <c r="F280" s="66"/>
      <c r="G280" s="67"/>
      <c r="H280" s="71"/>
      <c r="I280" s="70"/>
      <c r="J280" s="71"/>
      <c r="K280" s="69"/>
      <c r="L280" s="70"/>
      <c r="M280" s="71"/>
      <c r="N280" s="69"/>
      <c r="O280" s="72"/>
      <c r="P280" s="62">
        <f t="shared" si="6"/>
        <v>0</v>
      </c>
      <c r="Q280" s="90"/>
      <c r="R280" s="73"/>
    </row>
    <row r="281" spans="1:18" ht="18" hidden="1" customHeight="1">
      <c r="A281" s="606">
        <v>271</v>
      </c>
      <c r="B281" s="607"/>
      <c r="C281" s="54"/>
      <c r="D281" s="65"/>
      <c r="E281" s="144"/>
      <c r="F281" s="66"/>
      <c r="G281" s="67"/>
      <c r="H281" s="71"/>
      <c r="I281" s="70"/>
      <c r="J281" s="71"/>
      <c r="K281" s="69"/>
      <c r="L281" s="70"/>
      <c r="M281" s="71"/>
      <c r="N281" s="69"/>
      <c r="O281" s="72"/>
      <c r="P281" s="62">
        <f t="shared" si="6"/>
        <v>0</v>
      </c>
      <c r="Q281" s="90"/>
      <c r="R281" s="73"/>
    </row>
    <row r="282" spans="1:18" ht="18" hidden="1" customHeight="1">
      <c r="A282" s="606">
        <v>272</v>
      </c>
      <c r="B282" s="607"/>
      <c r="C282" s="54"/>
      <c r="D282" s="65"/>
      <c r="E282" s="144"/>
      <c r="F282" s="66"/>
      <c r="G282" s="67"/>
      <c r="H282" s="71"/>
      <c r="I282" s="70"/>
      <c r="J282" s="71"/>
      <c r="K282" s="69"/>
      <c r="L282" s="70"/>
      <c r="M282" s="71"/>
      <c r="N282" s="69"/>
      <c r="O282" s="72"/>
      <c r="P282" s="62">
        <f t="shared" si="6"/>
        <v>0</v>
      </c>
      <c r="Q282" s="90"/>
      <c r="R282" s="73"/>
    </row>
    <row r="283" spans="1:18" ht="18" hidden="1" customHeight="1">
      <c r="A283" s="606">
        <v>273</v>
      </c>
      <c r="B283" s="607"/>
      <c r="C283" s="54"/>
      <c r="D283" s="65"/>
      <c r="E283" s="144"/>
      <c r="F283" s="66"/>
      <c r="G283" s="67"/>
      <c r="H283" s="71"/>
      <c r="I283" s="70"/>
      <c r="J283" s="71"/>
      <c r="K283" s="69"/>
      <c r="L283" s="70"/>
      <c r="M283" s="71"/>
      <c r="N283" s="69"/>
      <c r="O283" s="72"/>
      <c r="P283" s="62">
        <f t="shared" si="6"/>
        <v>0</v>
      </c>
      <c r="Q283" s="90"/>
      <c r="R283" s="73"/>
    </row>
    <row r="284" spans="1:18" ht="18" hidden="1" customHeight="1">
      <c r="A284" s="606">
        <v>274</v>
      </c>
      <c r="B284" s="607"/>
      <c r="C284" s="54"/>
      <c r="D284" s="65"/>
      <c r="E284" s="144"/>
      <c r="F284" s="66"/>
      <c r="G284" s="67"/>
      <c r="H284" s="71"/>
      <c r="I284" s="70"/>
      <c r="J284" s="71"/>
      <c r="K284" s="69"/>
      <c r="L284" s="70"/>
      <c r="M284" s="71"/>
      <c r="N284" s="69"/>
      <c r="O284" s="72"/>
      <c r="P284" s="62">
        <f t="shared" si="6"/>
        <v>0</v>
      </c>
      <c r="Q284" s="90"/>
      <c r="R284" s="73"/>
    </row>
    <row r="285" spans="1:18" ht="18" hidden="1" customHeight="1">
      <c r="A285" s="606">
        <v>275</v>
      </c>
      <c r="B285" s="607"/>
      <c r="C285" s="54"/>
      <c r="D285" s="65"/>
      <c r="E285" s="144"/>
      <c r="F285" s="66"/>
      <c r="G285" s="67"/>
      <c r="H285" s="71"/>
      <c r="I285" s="70"/>
      <c r="J285" s="71"/>
      <c r="K285" s="69"/>
      <c r="L285" s="70"/>
      <c r="M285" s="71"/>
      <c r="N285" s="69"/>
      <c r="O285" s="72"/>
      <c r="P285" s="62">
        <f t="shared" si="6"/>
        <v>0</v>
      </c>
      <c r="Q285" s="90"/>
      <c r="R285" s="73"/>
    </row>
    <row r="286" spans="1:18" ht="18" hidden="1" customHeight="1">
      <c r="A286" s="606">
        <v>276</v>
      </c>
      <c r="B286" s="607"/>
      <c r="C286" s="54"/>
      <c r="D286" s="65"/>
      <c r="E286" s="144"/>
      <c r="F286" s="66"/>
      <c r="G286" s="67"/>
      <c r="H286" s="71"/>
      <c r="I286" s="70"/>
      <c r="J286" s="71"/>
      <c r="K286" s="69"/>
      <c r="L286" s="70"/>
      <c r="M286" s="71"/>
      <c r="N286" s="69"/>
      <c r="O286" s="72"/>
      <c r="P286" s="62">
        <f t="shared" si="6"/>
        <v>0</v>
      </c>
      <c r="Q286" s="90"/>
      <c r="R286" s="73"/>
    </row>
    <row r="287" spans="1:18" ht="18" hidden="1" customHeight="1">
      <c r="A287" s="606">
        <v>277</v>
      </c>
      <c r="B287" s="607"/>
      <c r="C287" s="54"/>
      <c r="D287" s="65"/>
      <c r="E287" s="144"/>
      <c r="F287" s="66"/>
      <c r="G287" s="67"/>
      <c r="H287" s="71"/>
      <c r="I287" s="70"/>
      <c r="J287" s="71"/>
      <c r="K287" s="69"/>
      <c r="L287" s="70"/>
      <c r="M287" s="71"/>
      <c r="N287" s="69"/>
      <c r="O287" s="72"/>
      <c r="P287" s="62">
        <f t="shared" si="6"/>
        <v>0</v>
      </c>
      <c r="Q287" s="90"/>
      <c r="R287" s="73"/>
    </row>
    <row r="288" spans="1:18" ht="18" hidden="1" customHeight="1">
      <c r="A288" s="606">
        <v>278</v>
      </c>
      <c r="B288" s="607"/>
      <c r="C288" s="54"/>
      <c r="D288" s="65"/>
      <c r="E288" s="144"/>
      <c r="F288" s="66"/>
      <c r="G288" s="67"/>
      <c r="H288" s="71"/>
      <c r="I288" s="70"/>
      <c r="J288" s="71"/>
      <c r="K288" s="69"/>
      <c r="L288" s="70"/>
      <c r="M288" s="71"/>
      <c r="N288" s="69"/>
      <c r="O288" s="72"/>
      <c r="P288" s="62">
        <f t="shared" si="6"/>
        <v>0</v>
      </c>
      <c r="Q288" s="90"/>
      <c r="R288" s="73"/>
    </row>
    <row r="289" spans="1:18" ht="18" hidden="1" customHeight="1">
      <c r="A289" s="606">
        <v>279</v>
      </c>
      <c r="B289" s="607"/>
      <c r="C289" s="54"/>
      <c r="D289" s="65"/>
      <c r="E289" s="144"/>
      <c r="F289" s="66"/>
      <c r="G289" s="67"/>
      <c r="H289" s="71"/>
      <c r="I289" s="70"/>
      <c r="J289" s="71"/>
      <c r="K289" s="69"/>
      <c r="L289" s="70"/>
      <c r="M289" s="71"/>
      <c r="N289" s="69"/>
      <c r="O289" s="72"/>
      <c r="P289" s="62">
        <f t="shared" si="6"/>
        <v>0</v>
      </c>
      <c r="Q289" s="90"/>
      <c r="R289" s="73"/>
    </row>
    <row r="290" spans="1:18" ht="18" hidden="1" customHeight="1">
      <c r="A290" s="606">
        <v>280</v>
      </c>
      <c r="B290" s="607"/>
      <c r="C290" s="54"/>
      <c r="D290" s="65"/>
      <c r="E290" s="144"/>
      <c r="F290" s="66"/>
      <c r="G290" s="67"/>
      <c r="H290" s="71"/>
      <c r="I290" s="70"/>
      <c r="J290" s="71"/>
      <c r="K290" s="69"/>
      <c r="L290" s="70"/>
      <c r="M290" s="71"/>
      <c r="N290" s="69"/>
      <c r="O290" s="72"/>
      <c r="P290" s="62">
        <f t="shared" si="6"/>
        <v>0</v>
      </c>
      <c r="Q290" s="90"/>
      <c r="R290" s="73"/>
    </row>
    <row r="291" spans="1:18" ht="18" hidden="1" customHeight="1">
      <c r="A291" s="606">
        <v>281</v>
      </c>
      <c r="B291" s="607"/>
      <c r="C291" s="54"/>
      <c r="D291" s="65"/>
      <c r="E291" s="144"/>
      <c r="F291" s="66"/>
      <c r="G291" s="67"/>
      <c r="H291" s="71"/>
      <c r="I291" s="70"/>
      <c r="J291" s="71"/>
      <c r="K291" s="69"/>
      <c r="L291" s="70"/>
      <c r="M291" s="71"/>
      <c r="N291" s="69"/>
      <c r="O291" s="72"/>
      <c r="P291" s="62">
        <f t="shared" si="6"/>
        <v>0</v>
      </c>
      <c r="Q291" s="90"/>
      <c r="R291" s="73"/>
    </row>
    <row r="292" spans="1:18" ht="18" hidden="1" customHeight="1">
      <c r="A292" s="606">
        <v>282</v>
      </c>
      <c r="B292" s="607"/>
      <c r="C292" s="54"/>
      <c r="D292" s="65"/>
      <c r="E292" s="144"/>
      <c r="F292" s="66"/>
      <c r="G292" s="67"/>
      <c r="H292" s="71"/>
      <c r="I292" s="70"/>
      <c r="J292" s="71"/>
      <c r="K292" s="69"/>
      <c r="L292" s="70"/>
      <c r="M292" s="71"/>
      <c r="N292" s="69"/>
      <c r="O292" s="72"/>
      <c r="P292" s="62">
        <f t="shared" si="6"/>
        <v>0</v>
      </c>
      <c r="Q292" s="90"/>
      <c r="R292" s="73"/>
    </row>
    <row r="293" spans="1:18" ht="18" hidden="1" customHeight="1">
      <c r="A293" s="606">
        <v>283</v>
      </c>
      <c r="B293" s="607"/>
      <c r="C293" s="54"/>
      <c r="D293" s="65"/>
      <c r="E293" s="144"/>
      <c r="F293" s="66"/>
      <c r="G293" s="67"/>
      <c r="H293" s="71"/>
      <c r="I293" s="70"/>
      <c r="J293" s="71"/>
      <c r="K293" s="69"/>
      <c r="L293" s="70"/>
      <c r="M293" s="71"/>
      <c r="N293" s="69"/>
      <c r="O293" s="72"/>
      <c r="P293" s="62">
        <f t="shared" si="6"/>
        <v>0</v>
      </c>
      <c r="Q293" s="90"/>
      <c r="R293" s="73"/>
    </row>
    <row r="294" spans="1:18" ht="18" hidden="1" customHeight="1">
      <c r="A294" s="606">
        <v>284</v>
      </c>
      <c r="B294" s="607"/>
      <c r="C294" s="54"/>
      <c r="D294" s="65"/>
      <c r="E294" s="144"/>
      <c r="F294" s="66"/>
      <c r="G294" s="67"/>
      <c r="H294" s="71"/>
      <c r="I294" s="70"/>
      <c r="J294" s="71"/>
      <c r="K294" s="69"/>
      <c r="L294" s="70"/>
      <c r="M294" s="71"/>
      <c r="N294" s="69"/>
      <c r="O294" s="72"/>
      <c r="P294" s="62">
        <f t="shared" si="6"/>
        <v>0</v>
      </c>
      <c r="Q294" s="90"/>
      <c r="R294" s="73"/>
    </row>
    <row r="295" spans="1:18" ht="18" hidden="1" customHeight="1">
      <c r="A295" s="606">
        <v>285</v>
      </c>
      <c r="B295" s="607"/>
      <c r="C295" s="54"/>
      <c r="D295" s="65"/>
      <c r="E295" s="144"/>
      <c r="F295" s="66"/>
      <c r="G295" s="67"/>
      <c r="H295" s="71"/>
      <c r="I295" s="70"/>
      <c r="J295" s="71"/>
      <c r="K295" s="69"/>
      <c r="L295" s="70"/>
      <c r="M295" s="71"/>
      <c r="N295" s="69"/>
      <c r="O295" s="72"/>
      <c r="P295" s="62">
        <f t="shared" si="6"/>
        <v>0</v>
      </c>
      <c r="Q295" s="90"/>
      <c r="R295" s="73"/>
    </row>
    <row r="296" spans="1:18" ht="18" hidden="1" customHeight="1">
      <c r="A296" s="606">
        <v>286</v>
      </c>
      <c r="B296" s="607"/>
      <c r="C296" s="54"/>
      <c r="D296" s="65"/>
      <c r="E296" s="144"/>
      <c r="F296" s="66"/>
      <c r="G296" s="67"/>
      <c r="H296" s="71"/>
      <c r="I296" s="70"/>
      <c r="J296" s="71"/>
      <c r="K296" s="69"/>
      <c r="L296" s="70"/>
      <c r="M296" s="71"/>
      <c r="N296" s="69"/>
      <c r="O296" s="72"/>
      <c r="P296" s="62">
        <f t="shared" si="6"/>
        <v>0</v>
      </c>
      <c r="Q296" s="90"/>
      <c r="R296" s="73"/>
    </row>
    <row r="297" spans="1:18" ht="18" hidden="1" customHeight="1">
      <c r="A297" s="606">
        <v>287</v>
      </c>
      <c r="B297" s="607"/>
      <c r="C297" s="54"/>
      <c r="D297" s="65"/>
      <c r="E297" s="144"/>
      <c r="F297" s="66"/>
      <c r="G297" s="67"/>
      <c r="H297" s="71"/>
      <c r="I297" s="70"/>
      <c r="J297" s="71"/>
      <c r="K297" s="69"/>
      <c r="L297" s="70"/>
      <c r="M297" s="71"/>
      <c r="N297" s="69"/>
      <c r="O297" s="72"/>
      <c r="P297" s="62">
        <f t="shared" si="6"/>
        <v>0</v>
      </c>
      <c r="Q297" s="90"/>
      <c r="R297" s="73"/>
    </row>
    <row r="298" spans="1:18" ht="18" hidden="1" customHeight="1">
      <c r="A298" s="606">
        <v>288</v>
      </c>
      <c r="B298" s="607"/>
      <c r="C298" s="54"/>
      <c r="D298" s="65"/>
      <c r="E298" s="144"/>
      <c r="F298" s="66"/>
      <c r="G298" s="67"/>
      <c r="H298" s="71"/>
      <c r="I298" s="70"/>
      <c r="J298" s="71"/>
      <c r="K298" s="69"/>
      <c r="L298" s="70"/>
      <c r="M298" s="71"/>
      <c r="N298" s="69"/>
      <c r="O298" s="72"/>
      <c r="P298" s="62">
        <f t="shared" si="6"/>
        <v>0</v>
      </c>
      <c r="Q298" s="90"/>
      <c r="R298" s="73"/>
    </row>
    <row r="299" spans="1:18" ht="18" hidden="1" customHeight="1">
      <c r="A299" s="606">
        <v>289</v>
      </c>
      <c r="B299" s="607"/>
      <c r="C299" s="54"/>
      <c r="D299" s="65"/>
      <c r="E299" s="144"/>
      <c r="F299" s="66"/>
      <c r="G299" s="67"/>
      <c r="H299" s="71"/>
      <c r="I299" s="70"/>
      <c r="J299" s="71"/>
      <c r="K299" s="69"/>
      <c r="L299" s="70"/>
      <c r="M299" s="71"/>
      <c r="N299" s="69"/>
      <c r="O299" s="72"/>
      <c r="P299" s="62">
        <f t="shared" si="6"/>
        <v>0</v>
      </c>
      <c r="Q299" s="90"/>
      <c r="R299" s="73"/>
    </row>
    <row r="300" spans="1:18" ht="18" hidden="1" customHeight="1">
      <c r="A300" s="606">
        <v>290</v>
      </c>
      <c r="B300" s="607"/>
      <c r="C300" s="54"/>
      <c r="D300" s="65"/>
      <c r="E300" s="144"/>
      <c r="F300" s="66"/>
      <c r="G300" s="67"/>
      <c r="H300" s="71"/>
      <c r="I300" s="70"/>
      <c r="J300" s="71"/>
      <c r="K300" s="69"/>
      <c r="L300" s="70"/>
      <c r="M300" s="71"/>
      <c r="N300" s="69"/>
      <c r="O300" s="72"/>
      <c r="P300" s="62">
        <f t="shared" si="6"/>
        <v>0</v>
      </c>
      <c r="Q300" s="90"/>
      <c r="R300" s="73"/>
    </row>
    <row r="301" spans="1:18" ht="18" hidden="1" customHeight="1">
      <c r="A301" s="606">
        <v>291</v>
      </c>
      <c r="B301" s="607"/>
      <c r="C301" s="54"/>
      <c r="D301" s="65"/>
      <c r="E301" s="144"/>
      <c r="F301" s="66"/>
      <c r="G301" s="67"/>
      <c r="H301" s="71"/>
      <c r="I301" s="70"/>
      <c r="J301" s="71"/>
      <c r="K301" s="69"/>
      <c r="L301" s="70"/>
      <c r="M301" s="71"/>
      <c r="N301" s="69"/>
      <c r="O301" s="72"/>
      <c r="P301" s="62">
        <f t="shared" si="6"/>
        <v>0</v>
      </c>
      <c r="Q301" s="90"/>
      <c r="R301" s="73"/>
    </row>
    <row r="302" spans="1:18" ht="18" hidden="1" customHeight="1">
      <c r="A302" s="606">
        <v>292</v>
      </c>
      <c r="B302" s="607"/>
      <c r="C302" s="54"/>
      <c r="D302" s="65"/>
      <c r="E302" s="144"/>
      <c r="F302" s="66"/>
      <c r="G302" s="67"/>
      <c r="H302" s="71"/>
      <c r="I302" s="70"/>
      <c r="J302" s="71"/>
      <c r="K302" s="69"/>
      <c r="L302" s="70"/>
      <c r="M302" s="71"/>
      <c r="N302" s="69"/>
      <c r="O302" s="72"/>
      <c r="P302" s="62">
        <f t="shared" si="6"/>
        <v>0</v>
      </c>
      <c r="Q302" s="90"/>
      <c r="R302" s="73"/>
    </row>
    <row r="303" spans="1:18" ht="18" hidden="1" customHeight="1">
      <c r="A303" s="606">
        <v>293</v>
      </c>
      <c r="B303" s="607"/>
      <c r="C303" s="54"/>
      <c r="D303" s="65"/>
      <c r="E303" s="144"/>
      <c r="F303" s="66"/>
      <c r="G303" s="67"/>
      <c r="H303" s="71"/>
      <c r="I303" s="70"/>
      <c r="J303" s="71"/>
      <c r="K303" s="69"/>
      <c r="L303" s="70"/>
      <c r="M303" s="71"/>
      <c r="N303" s="69"/>
      <c r="O303" s="72"/>
      <c r="P303" s="62">
        <f t="shared" si="6"/>
        <v>0</v>
      </c>
      <c r="Q303" s="90"/>
      <c r="R303" s="73"/>
    </row>
    <row r="304" spans="1:18" ht="18" hidden="1" customHeight="1">
      <c r="A304" s="606">
        <v>294</v>
      </c>
      <c r="B304" s="607"/>
      <c r="C304" s="54"/>
      <c r="D304" s="65"/>
      <c r="E304" s="144"/>
      <c r="F304" s="66"/>
      <c r="G304" s="67"/>
      <c r="H304" s="71"/>
      <c r="I304" s="70"/>
      <c r="J304" s="71"/>
      <c r="K304" s="69"/>
      <c r="L304" s="70"/>
      <c r="M304" s="71"/>
      <c r="N304" s="69"/>
      <c r="O304" s="72"/>
      <c r="P304" s="62">
        <f t="shared" si="6"/>
        <v>0</v>
      </c>
      <c r="Q304" s="90"/>
      <c r="R304" s="73"/>
    </row>
    <row r="305" spans="1:23" ht="18" hidden="1" customHeight="1">
      <c r="A305" s="606">
        <v>295</v>
      </c>
      <c r="B305" s="607"/>
      <c r="C305" s="54"/>
      <c r="D305" s="65"/>
      <c r="E305" s="144"/>
      <c r="F305" s="66"/>
      <c r="G305" s="67"/>
      <c r="H305" s="71"/>
      <c r="I305" s="70"/>
      <c r="J305" s="71"/>
      <c r="K305" s="69"/>
      <c r="L305" s="70"/>
      <c r="M305" s="71"/>
      <c r="N305" s="69"/>
      <c r="O305" s="72"/>
      <c r="P305" s="62">
        <f t="shared" si="6"/>
        <v>0</v>
      </c>
      <c r="Q305" s="90"/>
      <c r="R305" s="73"/>
    </row>
    <row r="306" spans="1:23" ht="18" hidden="1" customHeight="1">
      <c r="A306" s="606">
        <v>296</v>
      </c>
      <c r="B306" s="607"/>
      <c r="C306" s="54"/>
      <c r="D306" s="65"/>
      <c r="E306" s="144"/>
      <c r="F306" s="66"/>
      <c r="G306" s="67"/>
      <c r="H306" s="71"/>
      <c r="I306" s="70"/>
      <c r="J306" s="71"/>
      <c r="K306" s="69"/>
      <c r="L306" s="70"/>
      <c r="M306" s="71"/>
      <c r="N306" s="69"/>
      <c r="O306" s="72"/>
      <c r="P306" s="62">
        <f t="shared" si="6"/>
        <v>0</v>
      </c>
      <c r="Q306" s="90"/>
      <c r="R306" s="73"/>
    </row>
    <row r="307" spans="1:23" ht="18" hidden="1" customHeight="1">
      <c r="A307" s="606">
        <v>297</v>
      </c>
      <c r="B307" s="607"/>
      <c r="C307" s="54"/>
      <c r="D307" s="65"/>
      <c r="E307" s="144"/>
      <c r="F307" s="66"/>
      <c r="G307" s="67"/>
      <c r="H307" s="71"/>
      <c r="I307" s="70"/>
      <c r="J307" s="71"/>
      <c r="K307" s="69"/>
      <c r="L307" s="70"/>
      <c r="M307" s="71"/>
      <c r="N307" s="69"/>
      <c r="O307" s="72"/>
      <c r="P307" s="62">
        <f t="shared" si="6"/>
        <v>0</v>
      </c>
      <c r="Q307" s="90"/>
      <c r="R307" s="73"/>
    </row>
    <row r="308" spans="1:23" ht="18" hidden="1" customHeight="1">
      <c r="A308" s="606">
        <v>298</v>
      </c>
      <c r="B308" s="607"/>
      <c r="C308" s="54"/>
      <c r="D308" s="65"/>
      <c r="E308" s="144"/>
      <c r="F308" s="66"/>
      <c r="G308" s="67"/>
      <c r="H308" s="71"/>
      <c r="I308" s="70"/>
      <c r="J308" s="71"/>
      <c r="K308" s="69"/>
      <c r="L308" s="70"/>
      <c r="M308" s="71"/>
      <c r="N308" s="69"/>
      <c r="O308" s="72"/>
      <c r="P308" s="62">
        <f t="shared" si="6"/>
        <v>0</v>
      </c>
      <c r="Q308" s="90"/>
      <c r="R308" s="73"/>
    </row>
    <row r="309" spans="1:23" ht="18" hidden="1" customHeight="1">
      <c r="A309" s="606">
        <v>299</v>
      </c>
      <c r="B309" s="607"/>
      <c r="C309" s="54"/>
      <c r="D309" s="65"/>
      <c r="E309" s="144"/>
      <c r="F309" s="66"/>
      <c r="G309" s="67"/>
      <c r="H309" s="71"/>
      <c r="I309" s="70"/>
      <c r="J309" s="71"/>
      <c r="K309" s="69"/>
      <c r="L309" s="70"/>
      <c r="M309" s="71"/>
      <c r="N309" s="69"/>
      <c r="O309" s="72"/>
      <c r="P309" s="62">
        <f t="shared" si="6"/>
        <v>0</v>
      </c>
      <c r="Q309" s="90"/>
      <c r="R309" s="73"/>
    </row>
    <row r="310" spans="1:23" ht="18" hidden="1" customHeight="1">
      <c r="A310" s="606">
        <v>300</v>
      </c>
      <c r="B310" s="607"/>
      <c r="C310" s="54"/>
      <c r="D310" s="65"/>
      <c r="E310" s="144"/>
      <c r="F310" s="66"/>
      <c r="G310" s="67"/>
      <c r="H310" s="68"/>
      <c r="I310" s="67"/>
      <c r="J310" s="68"/>
      <c r="K310" s="69"/>
      <c r="L310" s="70"/>
      <c r="M310" s="71"/>
      <c r="N310" s="69"/>
      <c r="O310" s="72"/>
      <c r="P310" s="62">
        <f t="shared" si="6"/>
        <v>0</v>
      </c>
      <c r="Q310" s="90"/>
      <c r="R310" s="73"/>
    </row>
    <row r="311" spans="1:23" s="75" customFormat="1" ht="25.5" customHeight="1">
      <c r="A311" s="28" t="s">
        <v>125</v>
      </c>
      <c r="B311" s="28"/>
      <c r="W311" s="117"/>
    </row>
    <row r="312" spans="1:23" s="75" customFormat="1" ht="19.5" customHeight="1">
      <c r="A312" s="78"/>
      <c r="B312" s="78"/>
      <c r="C312" s="78"/>
      <c r="D312" s="78"/>
      <c r="E312" s="78"/>
      <c r="F312" s="79"/>
      <c r="G312" s="80"/>
      <c r="H312" s="81"/>
      <c r="I312" s="81"/>
      <c r="W312" s="117"/>
    </row>
    <row r="313" spans="1:23" s="75" customFormat="1" ht="19.5" customHeight="1">
      <c r="A313" s="76"/>
      <c r="B313" s="76"/>
      <c r="C313" s="76"/>
      <c r="D313" s="76"/>
      <c r="E313" s="76"/>
      <c r="F313" s="82"/>
      <c r="W313" s="117"/>
    </row>
    <row r="314" spans="1:23" s="75" customFormat="1" ht="19.5" customHeight="1">
      <c r="A314" s="651"/>
      <c r="B314" s="652"/>
      <c r="C314" s="608" t="s">
        <v>9</v>
      </c>
      <c r="D314" s="609"/>
      <c r="E314" s="610"/>
      <c r="F314" s="227" t="s">
        <v>252</v>
      </c>
      <c r="G314" s="653" t="s">
        <v>86</v>
      </c>
      <c r="H314" s="654"/>
      <c r="I314" s="654"/>
      <c r="J314" s="17"/>
      <c r="K314" s="17"/>
      <c r="L314" s="17"/>
      <c r="M314" s="17"/>
      <c r="N314" s="17"/>
      <c r="O314" s="17"/>
      <c r="W314" s="117"/>
    </row>
    <row r="315" spans="1:23" s="75" customFormat="1" ht="20.100000000000001" customHeight="1">
      <c r="A315" s="655" t="s">
        <v>62</v>
      </c>
      <c r="B315" s="656"/>
      <c r="C315" s="611" t="s">
        <v>6</v>
      </c>
      <c r="D315" s="612"/>
      <c r="E315" s="613"/>
      <c r="F315" s="228" t="s">
        <v>120</v>
      </c>
      <c r="G315" s="641">
        <f t="shared" ref="G315:G331" si="7">SUMIFS($P$11:$P$310,$D$11:$D$310,$F315,$Q$11:$Q$310,"")</f>
        <v>0</v>
      </c>
      <c r="H315" s="642"/>
      <c r="I315" s="642"/>
      <c r="J315" s="17"/>
      <c r="K315" s="17"/>
      <c r="L315" s="17"/>
      <c r="M315" s="17"/>
      <c r="N315" s="17"/>
      <c r="O315" s="17"/>
      <c r="W315" s="117"/>
    </row>
    <row r="316" spans="1:23" s="75" customFormat="1" ht="20.100000000000001" customHeight="1">
      <c r="A316" s="657"/>
      <c r="B316" s="658"/>
      <c r="C316" s="614"/>
      <c r="D316" s="615"/>
      <c r="E316" s="616"/>
      <c r="F316" s="228" t="s">
        <v>40</v>
      </c>
      <c r="G316" s="641">
        <f t="shared" si="7"/>
        <v>0</v>
      </c>
      <c r="H316" s="642"/>
      <c r="I316" s="642"/>
      <c r="J316" s="17"/>
      <c r="K316" s="17"/>
      <c r="L316" s="17"/>
      <c r="M316" s="17"/>
      <c r="N316" s="17"/>
      <c r="O316" s="17"/>
      <c r="W316" s="117"/>
    </row>
    <row r="317" spans="1:23" s="75" customFormat="1" ht="20.100000000000001" customHeight="1">
      <c r="A317" s="657"/>
      <c r="B317" s="658"/>
      <c r="C317" s="617"/>
      <c r="D317" s="618"/>
      <c r="E317" s="619"/>
      <c r="F317" s="228" t="s">
        <v>32</v>
      </c>
      <c r="G317" s="641">
        <f t="shared" si="7"/>
        <v>0</v>
      </c>
      <c r="H317" s="642"/>
      <c r="I317" s="642"/>
      <c r="J317" s="17"/>
      <c r="K317" s="17"/>
      <c r="L317" s="17"/>
      <c r="M317" s="17"/>
      <c r="N317" s="17"/>
      <c r="O317" s="17"/>
      <c r="W317" s="117"/>
    </row>
    <row r="318" spans="1:23" s="75" customFormat="1" ht="20.100000000000001" customHeight="1">
      <c r="A318" s="657"/>
      <c r="B318" s="658"/>
      <c r="C318" s="611" t="s">
        <v>124</v>
      </c>
      <c r="D318" s="612"/>
      <c r="E318" s="613"/>
      <c r="F318" s="228" t="s">
        <v>15</v>
      </c>
      <c r="G318" s="641">
        <f t="shared" si="7"/>
        <v>0</v>
      </c>
      <c r="H318" s="642"/>
      <c r="I318" s="642"/>
      <c r="J318" s="17"/>
      <c r="K318" s="17"/>
      <c r="L318" s="17"/>
      <c r="M318" s="17"/>
      <c r="N318" s="17"/>
      <c r="O318" s="17"/>
      <c r="W318" s="117"/>
    </row>
    <row r="319" spans="1:23" s="75" customFormat="1" ht="20.100000000000001" customHeight="1">
      <c r="A319" s="657"/>
      <c r="B319" s="658"/>
      <c r="C319" s="614"/>
      <c r="D319" s="615"/>
      <c r="E319" s="616"/>
      <c r="F319" s="228" t="s">
        <v>104</v>
      </c>
      <c r="G319" s="641">
        <f t="shared" si="7"/>
        <v>0</v>
      </c>
      <c r="H319" s="642"/>
      <c r="I319" s="642"/>
      <c r="J319" s="17"/>
      <c r="K319" s="17"/>
      <c r="L319" s="17"/>
      <c r="M319" s="17"/>
      <c r="N319" s="17"/>
      <c r="O319" s="17"/>
      <c r="W319" s="117"/>
    </row>
    <row r="320" spans="1:23" s="75" customFormat="1" ht="20.100000000000001" customHeight="1">
      <c r="A320" s="657"/>
      <c r="B320" s="658"/>
      <c r="C320" s="614"/>
      <c r="D320" s="615"/>
      <c r="E320" s="616"/>
      <c r="F320" s="228" t="s">
        <v>16</v>
      </c>
      <c r="G320" s="641">
        <f t="shared" si="7"/>
        <v>0</v>
      </c>
      <c r="H320" s="642"/>
      <c r="I320" s="642"/>
      <c r="J320" s="17"/>
      <c r="K320" s="17"/>
      <c r="L320" s="17"/>
      <c r="M320" s="17"/>
      <c r="N320" s="17"/>
      <c r="O320" s="17"/>
      <c r="W320" s="117"/>
    </row>
    <row r="321" spans="1:23" s="75" customFormat="1" ht="20.100000000000001" customHeight="1">
      <c r="A321" s="657"/>
      <c r="B321" s="658"/>
      <c r="C321" s="614"/>
      <c r="D321" s="615"/>
      <c r="E321" s="616"/>
      <c r="F321" s="228" t="s">
        <v>249</v>
      </c>
      <c r="G321" s="641">
        <f t="shared" si="7"/>
        <v>0</v>
      </c>
      <c r="H321" s="642"/>
      <c r="I321" s="642"/>
      <c r="J321" s="17"/>
      <c r="K321" s="17"/>
      <c r="L321" s="17"/>
      <c r="M321" s="17"/>
      <c r="N321" s="17"/>
      <c r="O321" s="17"/>
      <c r="W321" s="117"/>
    </row>
    <row r="322" spans="1:23" s="75" customFormat="1" ht="20.100000000000001" customHeight="1">
      <c r="A322" s="657"/>
      <c r="B322" s="658"/>
      <c r="C322" s="614"/>
      <c r="D322" s="615"/>
      <c r="E322" s="616"/>
      <c r="F322" s="228" t="s">
        <v>245</v>
      </c>
      <c r="G322" s="641">
        <f t="shared" si="7"/>
        <v>0</v>
      </c>
      <c r="H322" s="642"/>
      <c r="I322" s="642"/>
      <c r="J322" s="17"/>
      <c r="K322" s="17"/>
      <c r="L322" s="17"/>
      <c r="M322" s="17"/>
      <c r="N322" s="17"/>
      <c r="O322" s="17"/>
      <c r="W322" s="117"/>
    </row>
    <row r="323" spans="1:23" s="75" customFormat="1" ht="20.100000000000001" customHeight="1">
      <c r="A323" s="657"/>
      <c r="B323" s="658"/>
      <c r="C323" s="614"/>
      <c r="D323" s="615"/>
      <c r="E323" s="616"/>
      <c r="F323" s="228" t="s">
        <v>246</v>
      </c>
      <c r="G323" s="641">
        <f t="shared" si="7"/>
        <v>0</v>
      </c>
      <c r="H323" s="642"/>
      <c r="I323" s="642"/>
      <c r="J323" s="17"/>
      <c r="K323" s="17"/>
      <c r="L323" s="17"/>
      <c r="M323" s="17"/>
      <c r="N323" s="17"/>
      <c r="O323" s="17"/>
      <c r="W323" s="117"/>
    </row>
    <row r="324" spans="1:23" s="75" customFormat="1" ht="20.100000000000001" customHeight="1">
      <c r="A324" s="657"/>
      <c r="B324" s="658"/>
      <c r="C324" s="614"/>
      <c r="D324" s="615"/>
      <c r="E324" s="616"/>
      <c r="F324" s="228" t="s">
        <v>247</v>
      </c>
      <c r="G324" s="641">
        <f t="shared" si="7"/>
        <v>0</v>
      </c>
      <c r="H324" s="642"/>
      <c r="I324" s="642"/>
      <c r="J324" s="17"/>
      <c r="K324" s="17"/>
      <c r="L324" s="17"/>
      <c r="M324" s="17"/>
      <c r="N324" s="17"/>
      <c r="O324" s="17"/>
      <c r="W324" s="117"/>
    </row>
    <row r="325" spans="1:23" s="75" customFormat="1" ht="20.100000000000001" customHeight="1">
      <c r="A325" s="657"/>
      <c r="B325" s="658"/>
      <c r="C325" s="617"/>
      <c r="D325" s="618"/>
      <c r="E325" s="619"/>
      <c r="F325" s="228" t="s">
        <v>250</v>
      </c>
      <c r="G325" s="641">
        <f t="shared" si="7"/>
        <v>0</v>
      </c>
      <c r="H325" s="642"/>
      <c r="I325" s="642"/>
      <c r="J325" s="17"/>
      <c r="K325" s="17"/>
      <c r="L325" s="17"/>
      <c r="M325" s="17"/>
      <c r="N325" s="17"/>
      <c r="O325" s="17"/>
      <c r="W325" s="117"/>
    </row>
    <row r="326" spans="1:23" s="75" customFormat="1" ht="20.100000000000001" customHeight="1">
      <c r="A326" s="657"/>
      <c r="B326" s="658"/>
      <c r="C326" s="611" t="s">
        <v>33</v>
      </c>
      <c r="D326" s="612"/>
      <c r="E326" s="613"/>
      <c r="F326" s="228" t="s">
        <v>17</v>
      </c>
      <c r="G326" s="641">
        <f t="shared" si="7"/>
        <v>0</v>
      </c>
      <c r="H326" s="642"/>
      <c r="I326" s="642"/>
      <c r="J326" s="17"/>
      <c r="K326" s="17"/>
      <c r="L326" s="17"/>
      <c r="M326" s="17"/>
      <c r="N326" s="17"/>
      <c r="O326" s="17"/>
      <c r="W326" s="117"/>
    </row>
    <row r="327" spans="1:23" s="75" customFormat="1" ht="20.100000000000001" customHeight="1">
      <c r="A327" s="657"/>
      <c r="B327" s="658"/>
      <c r="C327" s="614"/>
      <c r="D327" s="615"/>
      <c r="E327" s="616"/>
      <c r="F327" s="228" t="s">
        <v>18</v>
      </c>
      <c r="G327" s="641">
        <f t="shared" si="7"/>
        <v>0</v>
      </c>
      <c r="H327" s="642"/>
      <c r="I327" s="642"/>
      <c r="J327" s="17"/>
      <c r="K327" s="17"/>
      <c r="L327" s="17"/>
      <c r="M327" s="17"/>
      <c r="N327" s="17"/>
      <c r="O327" s="17"/>
      <c r="W327" s="117"/>
    </row>
    <row r="328" spans="1:23" s="75" customFormat="1" ht="20.100000000000001" customHeight="1">
      <c r="A328" s="657"/>
      <c r="B328" s="658"/>
      <c r="C328" s="614"/>
      <c r="D328" s="615"/>
      <c r="E328" s="616"/>
      <c r="F328" s="228" t="s">
        <v>105</v>
      </c>
      <c r="G328" s="641">
        <f t="shared" si="7"/>
        <v>0</v>
      </c>
      <c r="H328" s="642"/>
      <c r="I328" s="642"/>
      <c r="J328" s="17"/>
      <c r="K328" s="17"/>
      <c r="L328" s="17"/>
      <c r="M328" s="17"/>
      <c r="N328" s="17"/>
      <c r="O328" s="17"/>
      <c r="W328" s="117"/>
    </row>
    <row r="329" spans="1:23" s="75" customFormat="1" ht="20.100000000000001" customHeight="1">
      <c r="A329" s="657"/>
      <c r="B329" s="658"/>
      <c r="C329" s="617"/>
      <c r="D329" s="618"/>
      <c r="E329" s="619"/>
      <c r="F329" s="228" t="s">
        <v>19</v>
      </c>
      <c r="G329" s="641">
        <f t="shared" si="7"/>
        <v>0</v>
      </c>
      <c r="H329" s="642"/>
      <c r="I329" s="642"/>
      <c r="J329" s="17"/>
      <c r="K329" s="17"/>
      <c r="L329" s="17"/>
      <c r="M329" s="17"/>
      <c r="N329" s="17"/>
      <c r="O329" s="17"/>
      <c r="W329" s="117"/>
    </row>
    <row r="330" spans="1:23" s="75" customFormat="1" ht="20.100000000000001" customHeight="1">
      <c r="A330" s="657"/>
      <c r="B330" s="658"/>
      <c r="C330" s="611" t="s">
        <v>4</v>
      </c>
      <c r="D330" s="612"/>
      <c r="E330" s="613"/>
      <c r="F330" s="228" t="s">
        <v>4</v>
      </c>
      <c r="G330" s="641">
        <f t="shared" si="7"/>
        <v>0</v>
      </c>
      <c r="H330" s="642"/>
      <c r="I330" s="642"/>
      <c r="J330" s="17"/>
      <c r="K330" s="17"/>
      <c r="L330" s="17"/>
      <c r="M330" s="17"/>
      <c r="N330" s="17"/>
      <c r="O330" s="17"/>
      <c r="W330" s="117"/>
    </row>
    <row r="331" spans="1:23" s="75" customFormat="1" ht="20.100000000000001" customHeight="1">
      <c r="A331" s="657"/>
      <c r="B331" s="658"/>
      <c r="C331" s="617"/>
      <c r="D331" s="618"/>
      <c r="E331" s="619"/>
      <c r="F331" s="228" t="s">
        <v>53</v>
      </c>
      <c r="G331" s="641">
        <f t="shared" si="7"/>
        <v>0</v>
      </c>
      <c r="H331" s="642"/>
      <c r="I331" s="642"/>
      <c r="J331" s="17"/>
      <c r="K331" s="17"/>
      <c r="L331" s="17"/>
      <c r="M331" s="17"/>
      <c r="N331" s="17"/>
      <c r="O331" s="17"/>
      <c r="W331" s="117"/>
    </row>
    <row r="332" spans="1:23" s="75" customFormat="1" ht="20.100000000000001" customHeight="1">
      <c r="A332" s="657"/>
      <c r="B332" s="658"/>
      <c r="C332" s="643" t="s">
        <v>63</v>
      </c>
      <c r="D332" s="643"/>
      <c r="E332" s="643"/>
      <c r="F332" s="644"/>
      <c r="G332" s="641">
        <f>SUM(G315:I331)</f>
        <v>0</v>
      </c>
      <c r="H332" s="642"/>
      <c r="I332" s="642"/>
      <c r="J332" s="17"/>
      <c r="K332" s="17"/>
      <c r="L332" s="17"/>
      <c r="M332" s="17"/>
      <c r="N332" s="17"/>
      <c r="O332" s="17"/>
      <c r="W332" s="117"/>
    </row>
    <row r="333" spans="1:23" s="75" customFormat="1" ht="20.100000000000001" customHeight="1">
      <c r="A333" s="659" t="s">
        <v>106</v>
      </c>
      <c r="B333" s="660"/>
      <c r="C333" s="611" t="s">
        <v>6</v>
      </c>
      <c r="D333" s="612"/>
      <c r="E333" s="613"/>
      <c r="F333" s="228" t="s">
        <v>120</v>
      </c>
      <c r="G333" s="638">
        <f t="shared" ref="G333:G349" si="8">SUMIFS($P$11:$P$310,$D$11:$D$310,$F333,$Q$11:$Q$310,"○")</f>
        <v>0</v>
      </c>
      <c r="H333" s="639"/>
      <c r="I333" s="640"/>
      <c r="J333" s="17"/>
      <c r="K333" s="17"/>
      <c r="L333" s="17"/>
      <c r="M333" s="17"/>
      <c r="N333" s="17"/>
      <c r="O333" s="17"/>
      <c r="W333" s="117"/>
    </row>
    <row r="334" spans="1:23" s="75" customFormat="1" ht="20.100000000000001" customHeight="1">
      <c r="A334" s="661"/>
      <c r="B334" s="662"/>
      <c r="C334" s="614"/>
      <c r="D334" s="615"/>
      <c r="E334" s="616"/>
      <c r="F334" s="228" t="s">
        <v>40</v>
      </c>
      <c r="G334" s="638">
        <f t="shared" si="8"/>
        <v>0</v>
      </c>
      <c r="H334" s="639"/>
      <c r="I334" s="640"/>
      <c r="J334" s="17"/>
      <c r="K334" s="17"/>
      <c r="L334" s="17"/>
      <c r="M334" s="17"/>
      <c r="N334" s="17"/>
      <c r="O334" s="17"/>
      <c r="W334" s="117"/>
    </row>
    <row r="335" spans="1:23" s="75" customFormat="1" ht="20.100000000000001" customHeight="1">
      <c r="A335" s="661"/>
      <c r="B335" s="662"/>
      <c r="C335" s="617"/>
      <c r="D335" s="618"/>
      <c r="E335" s="619"/>
      <c r="F335" s="228" t="s">
        <v>32</v>
      </c>
      <c r="G335" s="638">
        <f t="shared" si="8"/>
        <v>0</v>
      </c>
      <c r="H335" s="639"/>
      <c r="I335" s="640"/>
      <c r="J335" s="17"/>
      <c r="K335" s="17"/>
      <c r="L335" s="17"/>
      <c r="M335" s="17"/>
      <c r="N335" s="17"/>
      <c r="O335" s="17"/>
      <c r="W335" s="117"/>
    </row>
    <row r="336" spans="1:23" s="75" customFormat="1" ht="20.100000000000001" customHeight="1">
      <c r="A336" s="661"/>
      <c r="B336" s="662"/>
      <c r="C336" s="611" t="s">
        <v>124</v>
      </c>
      <c r="D336" s="612"/>
      <c r="E336" s="613"/>
      <c r="F336" s="228" t="s">
        <v>15</v>
      </c>
      <c r="G336" s="638">
        <f t="shared" si="8"/>
        <v>0</v>
      </c>
      <c r="H336" s="639"/>
      <c r="I336" s="640"/>
      <c r="J336" s="17"/>
      <c r="K336" s="17"/>
      <c r="L336" s="17"/>
      <c r="M336" s="17"/>
      <c r="N336" s="17"/>
      <c r="O336" s="17"/>
      <c r="W336" s="117"/>
    </row>
    <row r="337" spans="1:23" s="75" customFormat="1" ht="20.100000000000001" customHeight="1">
      <c r="A337" s="661"/>
      <c r="B337" s="662"/>
      <c r="C337" s="614"/>
      <c r="D337" s="615"/>
      <c r="E337" s="616"/>
      <c r="F337" s="228" t="s">
        <v>104</v>
      </c>
      <c r="G337" s="638">
        <f t="shared" si="8"/>
        <v>0</v>
      </c>
      <c r="H337" s="639"/>
      <c r="I337" s="640"/>
      <c r="J337" s="17"/>
      <c r="K337" s="17"/>
      <c r="L337" s="17"/>
      <c r="M337" s="17"/>
      <c r="N337" s="17"/>
      <c r="O337" s="17"/>
      <c r="W337" s="117"/>
    </row>
    <row r="338" spans="1:23" s="75" customFormat="1" ht="20.100000000000001" customHeight="1">
      <c r="A338" s="661"/>
      <c r="B338" s="662"/>
      <c r="C338" s="614"/>
      <c r="D338" s="615"/>
      <c r="E338" s="616"/>
      <c r="F338" s="228" t="s">
        <v>16</v>
      </c>
      <c r="G338" s="638">
        <f t="shared" si="8"/>
        <v>0</v>
      </c>
      <c r="H338" s="639"/>
      <c r="I338" s="640"/>
      <c r="J338" s="17"/>
      <c r="K338" s="17"/>
      <c r="L338" s="17"/>
      <c r="M338" s="17"/>
      <c r="N338" s="17"/>
      <c r="O338" s="17"/>
      <c r="W338" s="117"/>
    </row>
    <row r="339" spans="1:23" s="75" customFormat="1" ht="20.100000000000001" customHeight="1">
      <c r="A339" s="661"/>
      <c r="B339" s="662"/>
      <c r="C339" s="614"/>
      <c r="D339" s="615"/>
      <c r="E339" s="616"/>
      <c r="F339" s="228" t="s">
        <v>249</v>
      </c>
      <c r="G339" s="641">
        <f>SUMIFS($P$11:$P$310,$D$11:$D$310,$F339,$Q$11:$Q$310,"○")</f>
        <v>0</v>
      </c>
      <c r="H339" s="642"/>
      <c r="I339" s="642"/>
      <c r="J339" s="17"/>
      <c r="K339" s="17"/>
      <c r="L339" s="17"/>
      <c r="M339" s="17"/>
      <c r="N339" s="17"/>
      <c r="O339" s="17"/>
      <c r="W339" s="117"/>
    </row>
    <row r="340" spans="1:23" s="75" customFormat="1" ht="20.100000000000001" customHeight="1">
      <c r="A340" s="661"/>
      <c r="B340" s="662"/>
      <c r="C340" s="614"/>
      <c r="D340" s="615"/>
      <c r="E340" s="616"/>
      <c r="F340" s="228" t="s">
        <v>245</v>
      </c>
      <c r="G340" s="641">
        <f>SUMIFS($P$11:$P$310,$D$11:$D$310,$F340,$Q$11:$Q$310,"○")</f>
        <v>0</v>
      </c>
      <c r="H340" s="642"/>
      <c r="I340" s="642"/>
      <c r="J340" s="17"/>
      <c r="K340" s="17"/>
      <c r="L340" s="17"/>
      <c r="M340" s="17"/>
      <c r="N340" s="17"/>
      <c r="O340" s="17"/>
      <c r="W340" s="117"/>
    </row>
    <row r="341" spans="1:23" s="75" customFormat="1" ht="20.100000000000001" customHeight="1">
      <c r="A341" s="661"/>
      <c r="B341" s="662"/>
      <c r="C341" s="614"/>
      <c r="D341" s="615"/>
      <c r="E341" s="616"/>
      <c r="F341" s="228" t="s">
        <v>246</v>
      </c>
      <c r="G341" s="641">
        <f>SUMIFS($P$11:$P$310,$D$11:$D$310,$F341,$Q$11:$Q$310,"○")</f>
        <v>0</v>
      </c>
      <c r="H341" s="642"/>
      <c r="I341" s="642"/>
      <c r="J341" s="17"/>
      <c r="K341" s="17"/>
      <c r="L341" s="17"/>
      <c r="M341" s="17"/>
      <c r="N341" s="17"/>
      <c r="O341" s="17"/>
      <c r="W341" s="117"/>
    </row>
    <row r="342" spans="1:23" s="75" customFormat="1" ht="20.100000000000001" customHeight="1">
      <c r="A342" s="661"/>
      <c r="B342" s="662"/>
      <c r="C342" s="614"/>
      <c r="D342" s="615"/>
      <c r="E342" s="616"/>
      <c r="F342" s="228" t="s">
        <v>247</v>
      </c>
      <c r="G342" s="641">
        <f>SUMIFS($P$11:$P$310,$D$11:$D$310,$F342,$Q$11:$Q$310,"○")</f>
        <v>0</v>
      </c>
      <c r="H342" s="642"/>
      <c r="I342" s="642"/>
      <c r="J342" s="17"/>
      <c r="K342" s="17"/>
      <c r="L342" s="17"/>
      <c r="M342" s="17"/>
      <c r="N342" s="17"/>
      <c r="O342" s="17"/>
      <c r="W342" s="117"/>
    </row>
    <row r="343" spans="1:23" s="75" customFormat="1" ht="20.100000000000001" customHeight="1">
      <c r="A343" s="661"/>
      <c r="B343" s="662"/>
      <c r="C343" s="617"/>
      <c r="D343" s="618"/>
      <c r="E343" s="619"/>
      <c r="F343" s="228" t="s">
        <v>250</v>
      </c>
      <c r="G343" s="641">
        <f>SUMIFS($P$11:$P$310,$D$11:$D$310,$F343,$Q$11:$Q$310,"○")</f>
        <v>0</v>
      </c>
      <c r="H343" s="642"/>
      <c r="I343" s="642"/>
      <c r="J343" s="17"/>
      <c r="K343" s="17"/>
      <c r="L343" s="17"/>
      <c r="M343" s="17"/>
      <c r="N343" s="17"/>
      <c r="O343" s="17"/>
      <c r="W343" s="117"/>
    </row>
    <row r="344" spans="1:23" s="75" customFormat="1" ht="20.100000000000001" customHeight="1">
      <c r="A344" s="661"/>
      <c r="B344" s="662"/>
      <c r="C344" s="611" t="s">
        <v>33</v>
      </c>
      <c r="D344" s="612"/>
      <c r="E344" s="613"/>
      <c r="F344" s="228" t="s">
        <v>17</v>
      </c>
      <c r="G344" s="638">
        <f t="shared" si="8"/>
        <v>0</v>
      </c>
      <c r="H344" s="639"/>
      <c r="I344" s="640"/>
      <c r="J344" s="17"/>
      <c r="K344" s="17"/>
      <c r="L344" s="17"/>
      <c r="M344" s="17"/>
      <c r="N344" s="17"/>
      <c r="O344" s="17"/>
      <c r="W344" s="117"/>
    </row>
    <row r="345" spans="1:23" s="75" customFormat="1" ht="20.100000000000001" customHeight="1">
      <c r="A345" s="661"/>
      <c r="B345" s="662"/>
      <c r="C345" s="614"/>
      <c r="D345" s="615"/>
      <c r="E345" s="616"/>
      <c r="F345" s="228" t="s">
        <v>18</v>
      </c>
      <c r="G345" s="638">
        <f t="shared" si="8"/>
        <v>0</v>
      </c>
      <c r="H345" s="639"/>
      <c r="I345" s="640"/>
      <c r="J345" s="17"/>
      <c r="K345" s="17"/>
      <c r="L345" s="17"/>
      <c r="M345" s="17"/>
      <c r="N345" s="17"/>
      <c r="O345" s="17"/>
      <c r="W345" s="117"/>
    </row>
    <row r="346" spans="1:23" s="75" customFormat="1" ht="20.100000000000001" customHeight="1">
      <c r="A346" s="661"/>
      <c r="B346" s="662"/>
      <c r="C346" s="614"/>
      <c r="D346" s="615"/>
      <c r="E346" s="616"/>
      <c r="F346" s="228" t="s">
        <v>105</v>
      </c>
      <c r="G346" s="638">
        <f t="shared" si="8"/>
        <v>0</v>
      </c>
      <c r="H346" s="639"/>
      <c r="I346" s="640"/>
      <c r="J346" s="17"/>
      <c r="K346" s="17"/>
      <c r="L346" s="17"/>
      <c r="M346" s="17"/>
      <c r="N346" s="17"/>
      <c r="O346" s="17"/>
      <c r="W346" s="117"/>
    </row>
    <row r="347" spans="1:23" s="75" customFormat="1" ht="20.100000000000001" customHeight="1">
      <c r="A347" s="661"/>
      <c r="B347" s="662"/>
      <c r="C347" s="617"/>
      <c r="D347" s="618"/>
      <c r="E347" s="619"/>
      <c r="F347" s="228" t="s">
        <v>19</v>
      </c>
      <c r="G347" s="638">
        <f t="shared" si="8"/>
        <v>0</v>
      </c>
      <c r="H347" s="639"/>
      <c r="I347" s="640"/>
      <c r="J347" s="17"/>
      <c r="K347" s="17"/>
      <c r="L347" s="17"/>
      <c r="M347" s="17"/>
      <c r="N347" s="17"/>
      <c r="O347" s="17"/>
      <c r="W347" s="117"/>
    </row>
    <row r="348" spans="1:23" s="75" customFormat="1" ht="20.100000000000001" customHeight="1">
      <c r="A348" s="661"/>
      <c r="B348" s="662"/>
      <c r="C348" s="611" t="s">
        <v>4</v>
      </c>
      <c r="D348" s="612"/>
      <c r="E348" s="613"/>
      <c r="F348" s="228" t="s">
        <v>4</v>
      </c>
      <c r="G348" s="638">
        <f t="shared" si="8"/>
        <v>0</v>
      </c>
      <c r="H348" s="639"/>
      <c r="I348" s="640"/>
      <c r="J348" s="17"/>
      <c r="K348" s="17"/>
      <c r="L348" s="17"/>
      <c r="M348" s="17"/>
      <c r="N348" s="17"/>
      <c r="O348" s="17"/>
      <c r="W348" s="117"/>
    </row>
    <row r="349" spans="1:23" s="75" customFormat="1" ht="20.100000000000001" customHeight="1">
      <c r="A349" s="661"/>
      <c r="B349" s="662"/>
      <c r="C349" s="617"/>
      <c r="D349" s="618"/>
      <c r="E349" s="619"/>
      <c r="F349" s="228" t="s">
        <v>53</v>
      </c>
      <c r="G349" s="638">
        <f t="shared" si="8"/>
        <v>0</v>
      </c>
      <c r="H349" s="639"/>
      <c r="I349" s="640"/>
      <c r="J349" s="17"/>
      <c r="K349" s="17"/>
      <c r="L349" s="17"/>
      <c r="M349" s="17"/>
      <c r="N349" s="17"/>
      <c r="O349" s="17"/>
      <c r="W349" s="117"/>
    </row>
    <row r="350" spans="1:23" s="75" customFormat="1" ht="20.100000000000001" customHeight="1" thickBot="1">
      <c r="A350" s="663"/>
      <c r="B350" s="664"/>
      <c r="C350" s="643" t="s">
        <v>63</v>
      </c>
      <c r="D350" s="643"/>
      <c r="E350" s="643"/>
      <c r="F350" s="644"/>
      <c r="G350" s="641">
        <f>SUM($G$333:$I$349)</f>
        <v>0</v>
      </c>
      <c r="H350" s="642"/>
      <c r="I350" s="642"/>
      <c r="J350" s="17"/>
      <c r="K350" s="17"/>
      <c r="L350" s="17"/>
      <c r="M350" s="17"/>
      <c r="N350" s="17"/>
      <c r="O350" s="17"/>
      <c r="W350" s="117"/>
    </row>
    <row r="351" spans="1:23" s="75" customFormat="1" ht="20.100000000000001" customHeight="1" thickTop="1">
      <c r="A351" s="647" t="s">
        <v>65</v>
      </c>
      <c r="B351" s="647"/>
      <c r="C351" s="648"/>
      <c r="D351" s="648"/>
      <c r="E351" s="648"/>
      <c r="F351" s="648"/>
      <c r="G351" s="649">
        <f>SUM($G$332,G350)</f>
        <v>0</v>
      </c>
      <c r="H351" s="650"/>
      <c r="I351" s="650"/>
      <c r="J351" s="17"/>
      <c r="K351" s="17"/>
      <c r="L351" s="17"/>
      <c r="M351" s="17"/>
      <c r="N351" s="17"/>
      <c r="O351" s="17"/>
      <c r="W351" s="117"/>
    </row>
    <row r="352" spans="1:23" s="75" customFormat="1">
      <c r="V352" s="117"/>
    </row>
    <row r="353" spans="1:23" s="75" customFormat="1">
      <c r="W353" s="117"/>
    </row>
    <row r="354" spans="1:23" s="75" customFormat="1">
      <c r="W354" s="117"/>
    </row>
    <row r="355" spans="1:23" s="75" customFormat="1">
      <c r="W355" s="117"/>
    </row>
    <row r="356" spans="1:23" s="75" customFormat="1">
      <c r="W356" s="117"/>
    </row>
    <row r="357" spans="1:23" s="75" customFormat="1">
      <c r="W357" s="117"/>
    </row>
    <row r="358" spans="1:23" s="75" customFormat="1">
      <c r="W358" s="117"/>
    </row>
    <row r="359" spans="1:23" s="75" customFormat="1">
      <c r="W359" s="117"/>
    </row>
    <row r="360" spans="1:23" s="75" customFormat="1">
      <c r="W360" s="117"/>
    </row>
    <row r="361" spans="1:23" s="75" customFormat="1">
      <c r="W361" s="117"/>
    </row>
    <row r="362" spans="1:23" s="75" customFormat="1">
      <c r="A362" s="118"/>
      <c r="B362" s="118"/>
      <c r="C362" s="118"/>
      <c r="D362" s="118"/>
      <c r="E362" s="118"/>
      <c r="F362" s="118"/>
      <c r="W362" s="117"/>
    </row>
    <row r="363" spans="1:23" s="75" customFormat="1">
      <c r="A363" s="118"/>
      <c r="B363" s="118"/>
      <c r="C363" s="118"/>
      <c r="D363" s="118"/>
      <c r="E363" s="118"/>
      <c r="F363" s="118"/>
      <c r="W363" s="117"/>
    </row>
    <row r="364" spans="1:23" s="75" customFormat="1">
      <c r="A364" s="118"/>
      <c r="B364" s="118"/>
      <c r="C364" s="118"/>
      <c r="D364" s="118"/>
      <c r="E364" s="118"/>
      <c r="F364" s="118"/>
      <c r="W364" s="117"/>
    </row>
    <row r="365" spans="1:23" s="75" customFormat="1">
      <c r="A365" s="118"/>
      <c r="B365" s="118"/>
      <c r="C365" s="118"/>
      <c r="D365" s="118"/>
      <c r="E365" s="118"/>
      <c r="F365" s="118"/>
      <c r="W365" s="117"/>
    </row>
    <row r="366" spans="1:23" s="75" customFormat="1" ht="60">
      <c r="A366" s="119" t="s">
        <v>6</v>
      </c>
      <c r="B366" s="120" t="s">
        <v>120</v>
      </c>
      <c r="C366" s="120" t="s">
        <v>40</v>
      </c>
      <c r="D366" s="120" t="s">
        <v>32</v>
      </c>
      <c r="E366" s="120"/>
      <c r="F366" s="121"/>
      <c r="W366" s="117"/>
    </row>
    <row r="367" spans="1:23" s="75" customFormat="1" ht="14.25" customHeight="1">
      <c r="A367" s="119" t="s">
        <v>119</v>
      </c>
      <c r="B367" s="120" t="s">
        <v>15</v>
      </c>
      <c r="C367" s="120" t="s">
        <v>104</v>
      </c>
      <c r="D367" s="120" t="s">
        <v>16</v>
      </c>
      <c r="E367" s="120" t="s">
        <v>249</v>
      </c>
      <c r="F367" s="121" t="s">
        <v>245</v>
      </c>
      <c r="G367" s="120" t="s">
        <v>246</v>
      </c>
      <c r="H367" s="120" t="s">
        <v>247</v>
      </c>
      <c r="I367" s="120" t="s">
        <v>248</v>
      </c>
      <c r="W367" s="117"/>
    </row>
    <row r="368" spans="1:23" s="75" customFormat="1" ht="15.75" customHeight="1">
      <c r="A368" s="119" t="s">
        <v>33</v>
      </c>
      <c r="B368" s="120" t="s">
        <v>17</v>
      </c>
      <c r="C368" s="120" t="s">
        <v>18</v>
      </c>
      <c r="D368" s="120" t="s">
        <v>105</v>
      </c>
      <c r="E368" s="120" t="s">
        <v>19</v>
      </c>
      <c r="W368" s="117"/>
    </row>
    <row r="369" spans="1:23" s="75" customFormat="1" ht="13.5" customHeight="1">
      <c r="A369" s="119" t="s">
        <v>4</v>
      </c>
      <c r="B369" s="120" t="s">
        <v>4</v>
      </c>
      <c r="C369" s="120" t="s">
        <v>53</v>
      </c>
      <c r="D369" s="121"/>
      <c r="E369" s="121"/>
      <c r="F369" s="121"/>
      <c r="W369" s="117"/>
    </row>
    <row r="370" spans="1:23" s="75" customFormat="1">
      <c r="A370" s="119"/>
      <c r="B370" s="118"/>
      <c r="C370" s="118"/>
      <c r="D370" s="118"/>
      <c r="E370" s="118"/>
      <c r="F370" s="118"/>
      <c r="W370" s="117"/>
    </row>
    <row r="371" spans="1:23" s="75" customFormat="1">
      <c r="A371" s="119"/>
      <c r="B371" s="118"/>
      <c r="C371" s="118"/>
      <c r="D371" s="118"/>
      <c r="E371" s="118"/>
      <c r="F371" s="118"/>
      <c r="W371" s="117"/>
    </row>
    <row r="372" spans="1:23" s="75" customFormat="1" ht="13.5" customHeight="1">
      <c r="A372" s="119"/>
      <c r="B372" s="118"/>
      <c r="C372" s="118"/>
      <c r="D372" s="118"/>
      <c r="E372" s="118"/>
      <c r="F372" s="118"/>
      <c r="W372" s="117"/>
    </row>
    <row r="373" spans="1:23" s="75" customFormat="1">
      <c r="A373" s="119"/>
      <c r="B373" s="118"/>
      <c r="C373" s="118"/>
      <c r="D373" s="118"/>
      <c r="E373" s="118"/>
      <c r="F373" s="118"/>
      <c r="W373" s="117"/>
    </row>
    <row r="374" spans="1:23" s="75" customFormat="1">
      <c r="A374" s="119"/>
      <c r="B374" s="118"/>
      <c r="C374" s="118"/>
      <c r="D374" s="118"/>
      <c r="E374" s="118"/>
      <c r="F374" s="118"/>
      <c r="W374" s="117"/>
    </row>
    <row r="375" spans="1:23" s="75" customFormat="1">
      <c r="A375" s="119"/>
      <c r="B375" s="118"/>
      <c r="C375" s="118"/>
      <c r="D375" s="118"/>
      <c r="E375" s="118"/>
      <c r="F375" s="118"/>
      <c r="W375" s="117"/>
    </row>
    <row r="376" spans="1:23" s="75" customFormat="1" ht="13.5" customHeight="1">
      <c r="A376" s="119"/>
      <c r="B376" s="118"/>
      <c r="C376" s="118"/>
      <c r="D376" s="118"/>
      <c r="E376" s="118"/>
      <c r="F376" s="118"/>
      <c r="W376" s="117"/>
    </row>
    <row r="377" spans="1:23" s="75" customFormat="1">
      <c r="A377" s="119"/>
      <c r="B377" s="118"/>
      <c r="C377" s="118"/>
      <c r="D377" s="118"/>
      <c r="E377" s="118"/>
      <c r="F377" s="118"/>
      <c r="W377" s="117"/>
    </row>
    <row r="378" spans="1:23" s="75" customFormat="1">
      <c r="A378" s="118"/>
      <c r="B378" s="118"/>
      <c r="C378" s="118"/>
      <c r="D378" s="118"/>
      <c r="E378" s="118"/>
      <c r="F378" s="118"/>
      <c r="W378" s="117"/>
    </row>
    <row r="379" spans="1:23" s="75" customFormat="1">
      <c r="A379" s="118"/>
      <c r="B379" s="118"/>
      <c r="C379" s="118"/>
      <c r="D379" s="118"/>
      <c r="E379" s="118"/>
      <c r="F379" s="118"/>
      <c r="W379" s="117"/>
    </row>
    <row r="380" spans="1:23" s="75" customFormat="1">
      <c r="A380" s="118"/>
      <c r="B380" s="118"/>
      <c r="C380" s="118"/>
      <c r="D380" s="118"/>
      <c r="E380" s="118"/>
      <c r="F380" s="118"/>
      <c r="W380" s="117"/>
    </row>
  </sheetData>
  <sheetProtection algorithmName="SHA-512" hashValue="rm7l7Emrs61TnnXw64sZxFJ5aj9WDgcaYvKgAifGQbObachQmY5Fu17edgkqIWD2bEtzxxklyjfFkixVJ132bw==" saltValue="NqUCPR/QxqVRMmoLozjFFg==" spinCount="100000" sheet="1" formatCells="0" formatRows="0"/>
  <mergeCells count="364">
    <mergeCell ref="G338:I338"/>
    <mergeCell ref="G339:I339"/>
    <mergeCell ref="G340:I340"/>
    <mergeCell ref="G341:I341"/>
    <mergeCell ref="B2:R2"/>
    <mergeCell ref="B3:R3"/>
    <mergeCell ref="A308:B308"/>
    <mergeCell ref="A309:B309"/>
    <mergeCell ref="A310:B310"/>
    <mergeCell ref="A314:B314"/>
    <mergeCell ref="A299:B299"/>
    <mergeCell ref="A300:B300"/>
    <mergeCell ref="A301:B301"/>
    <mergeCell ref="A302:B302"/>
    <mergeCell ref="A303:B303"/>
    <mergeCell ref="A304:B304"/>
    <mergeCell ref="A305:B305"/>
    <mergeCell ref="A306:B306"/>
    <mergeCell ref="A307:B307"/>
    <mergeCell ref="A290:B290"/>
    <mergeCell ref="A291:B291"/>
    <mergeCell ref="A292:B292"/>
    <mergeCell ref="A293:B293"/>
    <mergeCell ref="A294:B294"/>
    <mergeCell ref="A295:B295"/>
    <mergeCell ref="A296:B296"/>
    <mergeCell ref="A297:B297"/>
    <mergeCell ref="A298:B298"/>
    <mergeCell ref="A281:B281"/>
    <mergeCell ref="A282:B282"/>
    <mergeCell ref="A283:B283"/>
    <mergeCell ref="A284:B284"/>
    <mergeCell ref="A285:B285"/>
    <mergeCell ref="A286:B286"/>
    <mergeCell ref="A287:B287"/>
    <mergeCell ref="A288:B288"/>
    <mergeCell ref="A289:B289"/>
    <mergeCell ref="A272:B272"/>
    <mergeCell ref="A273:B273"/>
    <mergeCell ref="A274:B274"/>
    <mergeCell ref="A275:B275"/>
    <mergeCell ref="A276:B276"/>
    <mergeCell ref="A277:B277"/>
    <mergeCell ref="A278:B278"/>
    <mergeCell ref="A279:B279"/>
    <mergeCell ref="A280:B280"/>
    <mergeCell ref="A263:B263"/>
    <mergeCell ref="A264:B264"/>
    <mergeCell ref="A265:B265"/>
    <mergeCell ref="A266:B266"/>
    <mergeCell ref="A267:B267"/>
    <mergeCell ref="A268:B268"/>
    <mergeCell ref="A269:B269"/>
    <mergeCell ref="A270:B270"/>
    <mergeCell ref="A271:B271"/>
    <mergeCell ref="A254:B254"/>
    <mergeCell ref="A255:B255"/>
    <mergeCell ref="A256:B256"/>
    <mergeCell ref="A257:B257"/>
    <mergeCell ref="A258:B258"/>
    <mergeCell ref="A259:B259"/>
    <mergeCell ref="A260:B260"/>
    <mergeCell ref="A261:B261"/>
    <mergeCell ref="A262:B262"/>
    <mergeCell ref="A245:B245"/>
    <mergeCell ref="A246:B246"/>
    <mergeCell ref="A247:B247"/>
    <mergeCell ref="A248:B248"/>
    <mergeCell ref="A249:B249"/>
    <mergeCell ref="A250:B250"/>
    <mergeCell ref="A251:B251"/>
    <mergeCell ref="A252:B252"/>
    <mergeCell ref="A253:B253"/>
    <mergeCell ref="A236:B236"/>
    <mergeCell ref="A237:B237"/>
    <mergeCell ref="A238:B238"/>
    <mergeCell ref="A239:B239"/>
    <mergeCell ref="A240:B240"/>
    <mergeCell ref="A241:B241"/>
    <mergeCell ref="A242:B242"/>
    <mergeCell ref="A243:B243"/>
    <mergeCell ref="A244:B244"/>
    <mergeCell ref="A227:B227"/>
    <mergeCell ref="A228:B228"/>
    <mergeCell ref="A229:B229"/>
    <mergeCell ref="A230:B230"/>
    <mergeCell ref="A231:B231"/>
    <mergeCell ref="A232:B232"/>
    <mergeCell ref="A233:B233"/>
    <mergeCell ref="A234:B234"/>
    <mergeCell ref="A235:B235"/>
    <mergeCell ref="A218:B218"/>
    <mergeCell ref="A219:B219"/>
    <mergeCell ref="A220:B220"/>
    <mergeCell ref="A221:B221"/>
    <mergeCell ref="A222:B222"/>
    <mergeCell ref="A223:B223"/>
    <mergeCell ref="A224:B224"/>
    <mergeCell ref="A225:B225"/>
    <mergeCell ref="A226:B226"/>
    <mergeCell ref="A209:B209"/>
    <mergeCell ref="A210:B210"/>
    <mergeCell ref="A211:B211"/>
    <mergeCell ref="A212:B212"/>
    <mergeCell ref="A213:B213"/>
    <mergeCell ref="A214:B214"/>
    <mergeCell ref="A215:B215"/>
    <mergeCell ref="A216:B216"/>
    <mergeCell ref="A217:B217"/>
    <mergeCell ref="A200:B200"/>
    <mergeCell ref="A201:B201"/>
    <mergeCell ref="A202:B202"/>
    <mergeCell ref="A203:B203"/>
    <mergeCell ref="A204:B204"/>
    <mergeCell ref="A205:B205"/>
    <mergeCell ref="A206:B206"/>
    <mergeCell ref="A207:B207"/>
    <mergeCell ref="A208:B208"/>
    <mergeCell ref="A191:B191"/>
    <mergeCell ref="A192:B192"/>
    <mergeCell ref="A193:B193"/>
    <mergeCell ref="A194:B194"/>
    <mergeCell ref="A195:B195"/>
    <mergeCell ref="A196:B196"/>
    <mergeCell ref="A197:B197"/>
    <mergeCell ref="A198:B198"/>
    <mergeCell ref="A199:B199"/>
    <mergeCell ref="A182:B182"/>
    <mergeCell ref="A183:B183"/>
    <mergeCell ref="A184:B184"/>
    <mergeCell ref="A185:B185"/>
    <mergeCell ref="A186:B186"/>
    <mergeCell ref="A187:B187"/>
    <mergeCell ref="A188:B188"/>
    <mergeCell ref="A189:B189"/>
    <mergeCell ref="A190:B190"/>
    <mergeCell ref="A173:B173"/>
    <mergeCell ref="A174:B174"/>
    <mergeCell ref="A175:B175"/>
    <mergeCell ref="A176:B176"/>
    <mergeCell ref="A177:B177"/>
    <mergeCell ref="A178:B178"/>
    <mergeCell ref="A179:B179"/>
    <mergeCell ref="A180:B180"/>
    <mergeCell ref="A181:B181"/>
    <mergeCell ref="A164:B164"/>
    <mergeCell ref="A165:B165"/>
    <mergeCell ref="A166:B166"/>
    <mergeCell ref="A167:B167"/>
    <mergeCell ref="A168:B168"/>
    <mergeCell ref="A169:B169"/>
    <mergeCell ref="A170:B170"/>
    <mergeCell ref="A171:B171"/>
    <mergeCell ref="A172:B172"/>
    <mergeCell ref="A155:B155"/>
    <mergeCell ref="A156:B156"/>
    <mergeCell ref="A157:B157"/>
    <mergeCell ref="A158:B158"/>
    <mergeCell ref="A159:B159"/>
    <mergeCell ref="A160:B160"/>
    <mergeCell ref="A161:B161"/>
    <mergeCell ref="A162:B162"/>
    <mergeCell ref="A163:B163"/>
    <mergeCell ref="A146:B146"/>
    <mergeCell ref="A147:B147"/>
    <mergeCell ref="A148:B148"/>
    <mergeCell ref="A149:B149"/>
    <mergeCell ref="A150:B150"/>
    <mergeCell ref="A151:B151"/>
    <mergeCell ref="A152:B152"/>
    <mergeCell ref="A153:B153"/>
    <mergeCell ref="A154:B154"/>
    <mergeCell ref="A137:B137"/>
    <mergeCell ref="A138:B138"/>
    <mergeCell ref="A139:B139"/>
    <mergeCell ref="A140:B140"/>
    <mergeCell ref="A141:B141"/>
    <mergeCell ref="A142:B142"/>
    <mergeCell ref="A143:B143"/>
    <mergeCell ref="A144:B144"/>
    <mergeCell ref="A145:B145"/>
    <mergeCell ref="A128:B128"/>
    <mergeCell ref="A129:B129"/>
    <mergeCell ref="A130:B130"/>
    <mergeCell ref="A131:B131"/>
    <mergeCell ref="A132:B132"/>
    <mergeCell ref="A133:B133"/>
    <mergeCell ref="A134:B134"/>
    <mergeCell ref="A135:B135"/>
    <mergeCell ref="A136:B136"/>
    <mergeCell ref="A119:B119"/>
    <mergeCell ref="A120:B120"/>
    <mergeCell ref="A121:B121"/>
    <mergeCell ref="A122:B122"/>
    <mergeCell ref="A123:B123"/>
    <mergeCell ref="A124:B124"/>
    <mergeCell ref="A125:B125"/>
    <mergeCell ref="A126:B126"/>
    <mergeCell ref="A127:B127"/>
    <mergeCell ref="A110:B110"/>
    <mergeCell ref="A111:B111"/>
    <mergeCell ref="A112:B112"/>
    <mergeCell ref="A113:B113"/>
    <mergeCell ref="A114:B114"/>
    <mergeCell ref="A115:B115"/>
    <mergeCell ref="A116:B116"/>
    <mergeCell ref="A117:B117"/>
    <mergeCell ref="A118:B118"/>
    <mergeCell ref="A101:B101"/>
    <mergeCell ref="A102:B102"/>
    <mergeCell ref="A103:B103"/>
    <mergeCell ref="A104:B104"/>
    <mergeCell ref="A105:B105"/>
    <mergeCell ref="A106:B106"/>
    <mergeCell ref="A107:B107"/>
    <mergeCell ref="A108:B108"/>
    <mergeCell ref="A109:B109"/>
    <mergeCell ref="A92:B92"/>
    <mergeCell ref="A93:B93"/>
    <mergeCell ref="A94:B94"/>
    <mergeCell ref="A95:B95"/>
    <mergeCell ref="A96:B96"/>
    <mergeCell ref="A97:B97"/>
    <mergeCell ref="A98:B98"/>
    <mergeCell ref="A99:B99"/>
    <mergeCell ref="A100:B100"/>
    <mergeCell ref="A83:B83"/>
    <mergeCell ref="A84:B84"/>
    <mergeCell ref="A85:B85"/>
    <mergeCell ref="A86:B86"/>
    <mergeCell ref="A87:B87"/>
    <mergeCell ref="A88:B88"/>
    <mergeCell ref="A89:B89"/>
    <mergeCell ref="A90:B90"/>
    <mergeCell ref="A91:B91"/>
    <mergeCell ref="A74:B74"/>
    <mergeCell ref="A75:B75"/>
    <mergeCell ref="A76:B76"/>
    <mergeCell ref="A77:B77"/>
    <mergeCell ref="A78:B78"/>
    <mergeCell ref="A79:B79"/>
    <mergeCell ref="A80:B80"/>
    <mergeCell ref="A81:B81"/>
    <mergeCell ref="A82:B82"/>
    <mergeCell ref="A65:B65"/>
    <mergeCell ref="A66:B66"/>
    <mergeCell ref="A67:B67"/>
    <mergeCell ref="A68:B68"/>
    <mergeCell ref="A69:B69"/>
    <mergeCell ref="A70:B70"/>
    <mergeCell ref="A71:B71"/>
    <mergeCell ref="A72:B72"/>
    <mergeCell ref="A73:B73"/>
    <mergeCell ref="A56:B56"/>
    <mergeCell ref="A57:B57"/>
    <mergeCell ref="A58:B58"/>
    <mergeCell ref="A59:B59"/>
    <mergeCell ref="A60:B60"/>
    <mergeCell ref="A61:B61"/>
    <mergeCell ref="A62:B62"/>
    <mergeCell ref="A63:B63"/>
    <mergeCell ref="A64:B64"/>
    <mergeCell ref="A47:B47"/>
    <mergeCell ref="A48:B48"/>
    <mergeCell ref="A49:B49"/>
    <mergeCell ref="A50:B50"/>
    <mergeCell ref="A51:B51"/>
    <mergeCell ref="A52:B52"/>
    <mergeCell ref="A53:B53"/>
    <mergeCell ref="A54:B54"/>
    <mergeCell ref="A55:B55"/>
    <mergeCell ref="A38:B38"/>
    <mergeCell ref="A39:B39"/>
    <mergeCell ref="A40:B40"/>
    <mergeCell ref="A41:B41"/>
    <mergeCell ref="A42:B42"/>
    <mergeCell ref="A43:B43"/>
    <mergeCell ref="A44:B44"/>
    <mergeCell ref="A45:B45"/>
    <mergeCell ref="A46:B46"/>
    <mergeCell ref="A29:B29"/>
    <mergeCell ref="A30:B30"/>
    <mergeCell ref="A31:B31"/>
    <mergeCell ref="A32:B32"/>
    <mergeCell ref="A33:B33"/>
    <mergeCell ref="A34:B34"/>
    <mergeCell ref="A35:B35"/>
    <mergeCell ref="A36:B36"/>
    <mergeCell ref="A37:B37"/>
    <mergeCell ref="A20:B20"/>
    <mergeCell ref="A21:B21"/>
    <mergeCell ref="A22:B22"/>
    <mergeCell ref="A23:B23"/>
    <mergeCell ref="A24:B24"/>
    <mergeCell ref="A25:B25"/>
    <mergeCell ref="A26:B26"/>
    <mergeCell ref="A27:B27"/>
    <mergeCell ref="A28:B28"/>
    <mergeCell ref="A11:B11"/>
    <mergeCell ref="A12:B12"/>
    <mergeCell ref="A13:B13"/>
    <mergeCell ref="A14:B14"/>
    <mergeCell ref="A15:B15"/>
    <mergeCell ref="A16:B16"/>
    <mergeCell ref="A17:B17"/>
    <mergeCell ref="A18:B18"/>
    <mergeCell ref="A19:B19"/>
    <mergeCell ref="A10:B10"/>
    <mergeCell ref="C5:E5"/>
    <mergeCell ref="G5:L5"/>
    <mergeCell ref="N5:P6"/>
    <mergeCell ref="C6:E6"/>
    <mergeCell ref="G6:L6"/>
    <mergeCell ref="C7:E7"/>
    <mergeCell ref="C8:E8"/>
    <mergeCell ref="H8:Q8"/>
    <mergeCell ref="G314:I314"/>
    <mergeCell ref="C315:E317"/>
    <mergeCell ref="G315:I315"/>
    <mergeCell ref="G316:I316"/>
    <mergeCell ref="G317:I317"/>
    <mergeCell ref="G318:I318"/>
    <mergeCell ref="G319:I319"/>
    <mergeCell ref="G320:I320"/>
    <mergeCell ref="C314:E314"/>
    <mergeCell ref="G330:I330"/>
    <mergeCell ref="G331:I331"/>
    <mergeCell ref="G332:I332"/>
    <mergeCell ref="G333:I333"/>
    <mergeCell ref="G334:I334"/>
    <mergeCell ref="G335:I335"/>
    <mergeCell ref="G336:I336"/>
    <mergeCell ref="G337:I337"/>
    <mergeCell ref="G321:I321"/>
    <mergeCell ref="G322:I322"/>
    <mergeCell ref="G323:I323"/>
    <mergeCell ref="G324:I324"/>
    <mergeCell ref="G325:I325"/>
    <mergeCell ref="G326:I326"/>
    <mergeCell ref="G327:I327"/>
    <mergeCell ref="A351:F351"/>
    <mergeCell ref="G351:I351"/>
    <mergeCell ref="C348:E349"/>
    <mergeCell ref="A315:B332"/>
    <mergeCell ref="C318:E325"/>
    <mergeCell ref="C326:E329"/>
    <mergeCell ref="C330:E331"/>
    <mergeCell ref="C332:F332"/>
    <mergeCell ref="A333:B350"/>
    <mergeCell ref="C333:E335"/>
    <mergeCell ref="C336:E343"/>
    <mergeCell ref="G342:I342"/>
    <mergeCell ref="G343:I343"/>
    <mergeCell ref="C344:E347"/>
    <mergeCell ref="G344:I344"/>
    <mergeCell ref="G345:I345"/>
    <mergeCell ref="G346:I346"/>
    <mergeCell ref="G347:I347"/>
    <mergeCell ref="G348:I348"/>
    <mergeCell ref="G349:I349"/>
    <mergeCell ref="C350:F350"/>
    <mergeCell ref="G350:I350"/>
    <mergeCell ref="G328:I328"/>
    <mergeCell ref="G329:I329"/>
  </mergeCells>
  <phoneticPr fontId="2"/>
  <conditionalFormatting sqref="H59:H107 J52:J54 M52:M107 J59:J107">
    <cfRule type="expression" dxfId="481" priority="244">
      <formula>INDIRECT(ADDRESS(ROW(),COLUMN()))=TRUNC(INDIRECT(ADDRESS(ROW(),COLUMN())))</formula>
    </cfRule>
  </conditionalFormatting>
  <conditionalFormatting sqref="H167">
    <cfRule type="expression" dxfId="480" priority="219">
      <formula>INDIRECT(ADDRESS(ROW(),COLUMN()))=TRUNC(INDIRECT(ADDRESS(ROW(),COLUMN())))</formula>
    </cfRule>
  </conditionalFormatting>
  <conditionalFormatting sqref="J46 J49:J51">
    <cfRule type="expression" dxfId="479" priority="243">
      <formula>INDIRECT(ADDRESS(ROW(),COLUMN()))=TRUNC(INDIRECT(ADDRESS(ROW(),COLUMN())))</formula>
    </cfRule>
  </conditionalFormatting>
  <conditionalFormatting sqref="M30:M37 M41:M51">
    <cfRule type="expression" dxfId="478" priority="242">
      <formula>INDIRECT(ADDRESS(ROW(),COLUMN()))=TRUNC(INDIRECT(ADDRESS(ROW(),COLUMN())))</formula>
    </cfRule>
  </conditionalFormatting>
  <conditionalFormatting sqref="J193:J194">
    <cfRule type="expression" dxfId="477" priority="185">
      <formula>INDIRECT(ADDRESS(ROW(),COLUMN()))=TRUNC(INDIRECT(ADDRESS(ROW(),COLUMN())))</formula>
    </cfRule>
  </conditionalFormatting>
  <conditionalFormatting sqref="M21:M26">
    <cfRule type="expression" dxfId="476" priority="241">
      <formula>INDIRECT(ADDRESS(ROW(),COLUMN()))=TRUNC(INDIRECT(ADDRESS(ROW(),COLUMN())))</formula>
    </cfRule>
  </conditionalFormatting>
  <conditionalFormatting sqref="J11">
    <cfRule type="expression" dxfId="475" priority="240">
      <formula>INDIRECT(ADDRESS(ROW(),COLUMN()))=TRUNC(INDIRECT(ADDRESS(ROW(),COLUMN())))</formula>
    </cfRule>
  </conditionalFormatting>
  <conditionalFormatting sqref="M310">
    <cfRule type="expression" dxfId="474" priority="183">
      <formula>INDIRECT(ADDRESS(ROW(),COLUMN()))=TRUNC(INDIRECT(ADDRESS(ROW(),COLUMN())))</formula>
    </cfRule>
  </conditionalFormatting>
  <conditionalFormatting sqref="H16 H20">
    <cfRule type="expression" dxfId="473" priority="239">
      <formula>INDIRECT(ADDRESS(ROW(),COLUMN()))=TRUNC(INDIRECT(ADDRESS(ROW(),COLUMN())))</formula>
    </cfRule>
  </conditionalFormatting>
  <conditionalFormatting sqref="M27:M29">
    <cfRule type="expression" dxfId="472" priority="238">
      <formula>INDIRECT(ADDRESS(ROW(),COLUMN()))=TRUNC(INDIRECT(ADDRESS(ROW(),COLUMN())))</formula>
    </cfRule>
  </conditionalFormatting>
  <conditionalFormatting sqref="J43 J45">
    <cfRule type="expression" dxfId="471" priority="237">
      <formula>INDIRECT(ADDRESS(ROW(),COLUMN()))=TRUNC(INDIRECT(ADDRESS(ROW(),COLUMN())))</formula>
    </cfRule>
  </conditionalFormatting>
  <conditionalFormatting sqref="H32">
    <cfRule type="expression" dxfId="470" priority="171">
      <formula>INDIRECT(ADDRESS(ROW(),COLUMN()))=TRUNC(INDIRECT(ADDRESS(ROW(),COLUMN())))</formula>
    </cfRule>
  </conditionalFormatting>
  <conditionalFormatting sqref="J41">
    <cfRule type="expression" dxfId="469" priority="236">
      <formula>INDIRECT(ADDRESS(ROW(),COLUMN()))=TRUNC(INDIRECT(ADDRESS(ROW(),COLUMN())))</formula>
    </cfRule>
  </conditionalFormatting>
  <conditionalFormatting sqref="H166">
    <cfRule type="expression" dxfId="468" priority="225">
      <formula>INDIRECT(ADDRESS(ROW(),COLUMN()))=TRUNC(INDIRECT(ADDRESS(ROW(),COLUMN())))</formula>
    </cfRule>
  </conditionalFormatting>
  <conditionalFormatting sqref="J310">
    <cfRule type="expression" dxfId="467" priority="181">
      <formula>INDIRECT(ADDRESS(ROW(),COLUMN()))=TRUNC(INDIRECT(ADDRESS(ROW(),COLUMN())))</formula>
    </cfRule>
  </conditionalFormatting>
  <conditionalFormatting sqref="J42">
    <cfRule type="expression" dxfId="466" priority="235">
      <formula>INDIRECT(ADDRESS(ROW(),COLUMN()))=TRUNC(INDIRECT(ADDRESS(ROW(),COLUMN())))</formula>
    </cfRule>
  </conditionalFormatting>
  <conditionalFormatting sqref="H37">
    <cfRule type="expression" dxfId="465" priority="167">
      <formula>INDIRECT(ADDRESS(ROW(),COLUMN()))=TRUNC(INDIRECT(ADDRESS(ROW(),COLUMN())))</formula>
    </cfRule>
  </conditionalFormatting>
  <conditionalFormatting sqref="J44">
    <cfRule type="expression" dxfId="464" priority="234">
      <formula>INDIRECT(ADDRESS(ROW(),COLUMN()))=TRUNC(INDIRECT(ADDRESS(ROW(),COLUMN())))</formula>
    </cfRule>
  </conditionalFormatting>
  <conditionalFormatting sqref="J30:J32">
    <cfRule type="expression" dxfId="463" priority="166">
      <formula>INDIRECT(ADDRESS(ROW(),COLUMN()))=TRUNC(INDIRECT(ADDRESS(ROW(),COLUMN())))</formula>
    </cfRule>
  </conditionalFormatting>
  <conditionalFormatting sqref="H168 H170">
    <cfRule type="expression" dxfId="462" priority="217">
      <formula>INDIRECT(ADDRESS(ROW(),COLUMN()))=TRUNC(INDIRECT(ADDRESS(ROW(),COLUMN())))</formula>
    </cfRule>
  </conditionalFormatting>
  <conditionalFormatting sqref="J47:J48">
    <cfRule type="expression" dxfId="461" priority="233">
      <formula>INDIRECT(ADDRESS(ROW(),COLUMN()))=TRUNC(INDIRECT(ADDRESS(ROW(),COLUMN())))</formula>
    </cfRule>
  </conditionalFormatting>
  <conditionalFormatting sqref="H108:H163 J108:J163 M108:M163">
    <cfRule type="expression" dxfId="460" priority="232">
      <formula>INDIRECT(ADDRESS(ROW(),COLUMN()))=TRUNC(INDIRECT(ADDRESS(ROW(),COLUMN())))</formula>
    </cfRule>
  </conditionalFormatting>
  <conditionalFormatting sqref="H198:H253 J198:J253 M198:M253">
    <cfRule type="expression" dxfId="459" priority="231">
      <formula>INDIRECT(ADDRESS(ROW(),COLUMN()))=TRUNC(INDIRECT(ADDRESS(ROW(),COLUMN())))</formula>
    </cfRule>
  </conditionalFormatting>
  <conditionalFormatting sqref="H195:H197">
    <cfRule type="expression" dxfId="458" priority="230">
      <formula>INDIRECT(ADDRESS(ROW(),COLUMN()))=TRUNC(INDIRECT(ADDRESS(ROW(),COLUMN())))</formula>
    </cfRule>
  </conditionalFormatting>
  <conditionalFormatting sqref="J192 J195:J197">
    <cfRule type="expression" dxfId="457" priority="229">
      <formula>INDIRECT(ADDRESS(ROW(),COLUMN()))=TRUNC(INDIRECT(ADDRESS(ROW(),COLUMN())))</formula>
    </cfRule>
  </conditionalFormatting>
  <conditionalFormatting sqref="M176:M197">
    <cfRule type="expression" dxfId="456" priority="228">
      <formula>INDIRECT(ADDRESS(ROW(),COLUMN()))=TRUNC(INDIRECT(ADDRESS(ROW(),COLUMN())))</formula>
    </cfRule>
  </conditionalFormatting>
  <conditionalFormatting sqref="J168:J172">
    <cfRule type="expression" dxfId="455" priority="227">
      <formula>INDIRECT(ADDRESS(ROW(),COLUMN()))=TRUNC(INDIRECT(ADDRESS(ROW(),COLUMN())))</formula>
    </cfRule>
  </conditionalFormatting>
  <conditionalFormatting sqref="M164:M172">
    <cfRule type="expression" dxfId="454" priority="226">
      <formula>INDIRECT(ADDRESS(ROW(),COLUMN()))=TRUNC(INDIRECT(ADDRESS(ROW(),COLUMN())))</formula>
    </cfRule>
  </conditionalFormatting>
  <conditionalFormatting sqref="J166">
    <cfRule type="expression" dxfId="453" priority="224">
      <formula>INDIRECT(ADDRESS(ROW(),COLUMN()))=TRUNC(INDIRECT(ADDRESS(ROW(),COLUMN())))</formula>
    </cfRule>
  </conditionalFormatting>
  <conditionalFormatting sqref="H164">
    <cfRule type="expression" dxfId="452" priority="223">
      <formula>INDIRECT(ADDRESS(ROW(),COLUMN()))=TRUNC(INDIRECT(ADDRESS(ROW(),COLUMN())))</formula>
    </cfRule>
  </conditionalFormatting>
  <conditionalFormatting sqref="J164">
    <cfRule type="expression" dxfId="451" priority="222">
      <formula>INDIRECT(ADDRESS(ROW(),COLUMN()))=TRUNC(INDIRECT(ADDRESS(ROW(),COLUMN())))</formula>
    </cfRule>
  </conditionalFormatting>
  <conditionalFormatting sqref="H165">
    <cfRule type="expression" dxfId="450" priority="221">
      <formula>INDIRECT(ADDRESS(ROW(),COLUMN()))=TRUNC(INDIRECT(ADDRESS(ROW(),COLUMN())))</formula>
    </cfRule>
  </conditionalFormatting>
  <conditionalFormatting sqref="J165">
    <cfRule type="expression" dxfId="449" priority="220">
      <formula>INDIRECT(ADDRESS(ROW(),COLUMN()))=TRUNC(INDIRECT(ADDRESS(ROW(),COLUMN())))</formula>
    </cfRule>
  </conditionalFormatting>
  <conditionalFormatting sqref="J167">
    <cfRule type="expression" dxfId="448" priority="218">
      <formula>INDIRECT(ADDRESS(ROW(),COLUMN()))=TRUNC(INDIRECT(ADDRESS(ROW(),COLUMN())))</formula>
    </cfRule>
  </conditionalFormatting>
  <conditionalFormatting sqref="H169">
    <cfRule type="expression" dxfId="447" priority="216">
      <formula>INDIRECT(ADDRESS(ROW(),COLUMN()))=TRUNC(INDIRECT(ADDRESS(ROW(),COLUMN())))</formula>
    </cfRule>
  </conditionalFormatting>
  <conditionalFormatting sqref="H171:H172">
    <cfRule type="expression" dxfId="446" priority="215">
      <formula>INDIRECT(ADDRESS(ROW(),COLUMN()))=TRUNC(INDIRECT(ADDRESS(ROW(),COLUMN())))</formula>
    </cfRule>
  </conditionalFormatting>
  <conditionalFormatting sqref="H173:H175">
    <cfRule type="expression" dxfId="445" priority="214">
      <formula>INDIRECT(ADDRESS(ROW(),COLUMN()))=TRUNC(INDIRECT(ADDRESS(ROW(),COLUMN())))</formula>
    </cfRule>
  </conditionalFormatting>
  <conditionalFormatting sqref="J173:J175">
    <cfRule type="expression" dxfId="444" priority="213">
      <formula>INDIRECT(ADDRESS(ROW(),COLUMN()))=TRUNC(INDIRECT(ADDRESS(ROW(),COLUMN())))</formula>
    </cfRule>
  </conditionalFormatting>
  <conditionalFormatting sqref="M173:M175">
    <cfRule type="expression" dxfId="443" priority="212">
      <formula>INDIRECT(ADDRESS(ROW(),COLUMN()))=TRUNC(INDIRECT(ADDRESS(ROW(),COLUMN())))</formula>
    </cfRule>
  </conditionalFormatting>
  <conditionalFormatting sqref="H176:H177">
    <cfRule type="expression" dxfId="442" priority="211">
      <formula>INDIRECT(ADDRESS(ROW(),COLUMN()))=TRUNC(INDIRECT(ADDRESS(ROW(),COLUMN())))</formula>
    </cfRule>
  </conditionalFormatting>
  <conditionalFormatting sqref="J176:J177">
    <cfRule type="expression" dxfId="441" priority="210">
      <formula>INDIRECT(ADDRESS(ROW(),COLUMN()))=TRUNC(INDIRECT(ADDRESS(ROW(),COLUMN())))</formula>
    </cfRule>
  </conditionalFormatting>
  <conditionalFormatting sqref="H178:H179 H189 H191">
    <cfRule type="expression" dxfId="440" priority="209">
      <formula>INDIRECT(ADDRESS(ROW(),COLUMN()))=TRUNC(INDIRECT(ADDRESS(ROW(),COLUMN())))</formula>
    </cfRule>
  </conditionalFormatting>
  <conditionalFormatting sqref="J178:J179 J189 J191">
    <cfRule type="expression" dxfId="439" priority="208">
      <formula>INDIRECT(ADDRESS(ROW(),COLUMN()))=TRUNC(INDIRECT(ADDRESS(ROW(),COLUMN())))</formula>
    </cfRule>
  </conditionalFormatting>
  <conditionalFormatting sqref="H187">
    <cfRule type="expression" dxfId="438" priority="207">
      <formula>INDIRECT(ADDRESS(ROW(),COLUMN()))=TRUNC(INDIRECT(ADDRESS(ROW(),COLUMN())))</formula>
    </cfRule>
  </conditionalFormatting>
  <conditionalFormatting sqref="J187">
    <cfRule type="expression" dxfId="437" priority="206">
      <formula>INDIRECT(ADDRESS(ROW(),COLUMN()))=TRUNC(INDIRECT(ADDRESS(ROW(),COLUMN())))</formula>
    </cfRule>
  </conditionalFormatting>
  <conditionalFormatting sqref="H184">
    <cfRule type="expression" dxfId="436" priority="205">
      <formula>INDIRECT(ADDRESS(ROW(),COLUMN()))=TRUNC(INDIRECT(ADDRESS(ROW(),COLUMN())))</formula>
    </cfRule>
  </conditionalFormatting>
  <conditionalFormatting sqref="J184">
    <cfRule type="expression" dxfId="435" priority="204">
      <formula>INDIRECT(ADDRESS(ROW(),COLUMN()))=TRUNC(INDIRECT(ADDRESS(ROW(),COLUMN())))</formula>
    </cfRule>
  </conditionalFormatting>
  <conditionalFormatting sqref="H185">
    <cfRule type="expression" dxfId="434" priority="203">
      <formula>INDIRECT(ADDRESS(ROW(),COLUMN()))=TRUNC(INDIRECT(ADDRESS(ROW(),COLUMN())))</formula>
    </cfRule>
  </conditionalFormatting>
  <conditionalFormatting sqref="J185">
    <cfRule type="expression" dxfId="433" priority="202">
      <formula>INDIRECT(ADDRESS(ROW(),COLUMN()))=TRUNC(INDIRECT(ADDRESS(ROW(),COLUMN())))</formula>
    </cfRule>
  </conditionalFormatting>
  <conditionalFormatting sqref="H188">
    <cfRule type="expression" dxfId="432" priority="201">
      <formula>INDIRECT(ADDRESS(ROW(),COLUMN()))=TRUNC(INDIRECT(ADDRESS(ROW(),COLUMN())))</formula>
    </cfRule>
  </conditionalFormatting>
  <conditionalFormatting sqref="J188">
    <cfRule type="expression" dxfId="431" priority="200">
      <formula>INDIRECT(ADDRESS(ROW(),COLUMN()))=TRUNC(INDIRECT(ADDRESS(ROW(),COLUMN())))</formula>
    </cfRule>
  </conditionalFormatting>
  <conditionalFormatting sqref="H190">
    <cfRule type="expression" dxfId="430" priority="199">
      <formula>INDIRECT(ADDRESS(ROW(),COLUMN()))=TRUNC(INDIRECT(ADDRESS(ROW(),COLUMN())))</formula>
    </cfRule>
  </conditionalFormatting>
  <conditionalFormatting sqref="J190">
    <cfRule type="expression" dxfId="429" priority="198">
      <formula>INDIRECT(ADDRESS(ROW(),COLUMN()))=TRUNC(INDIRECT(ADDRESS(ROW(),COLUMN())))</formula>
    </cfRule>
  </conditionalFormatting>
  <conditionalFormatting sqref="H183">
    <cfRule type="expression" dxfId="428" priority="197">
      <formula>INDIRECT(ADDRESS(ROW(),COLUMN()))=TRUNC(INDIRECT(ADDRESS(ROW(),COLUMN())))</formula>
    </cfRule>
  </conditionalFormatting>
  <conditionalFormatting sqref="J183">
    <cfRule type="expression" dxfId="427" priority="196">
      <formula>INDIRECT(ADDRESS(ROW(),COLUMN()))=TRUNC(INDIRECT(ADDRESS(ROW(),COLUMN())))</formula>
    </cfRule>
  </conditionalFormatting>
  <conditionalFormatting sqref="H186">
    <cfRule type="expression" dxfId="426" priority="195">
      <formula>INDIRECT(ADDRESS(ROW(),COLUMN()))=TRUNC(INDIRECT(ADDRESS(ROW(),COLUMN())))</formula>
    </cfRule>
  </conditionalFormatting>
  <conditionalFormatting sqref="J186">
    <cfRule type="expression" dxfId="425" priority="194">
      <formula>INDIRECT(ADDRESS(ROW(),COLUMN()))=TRUNC(INDIRECT(ADDRESS(ROW(),COLUMN())))</formula>
    </cfRule>
  </conditionalFormatting>
  <conditionalFormatting sqref="H182">
    <cfRule type="expression" dxfId="424" priority="193">
      <formula>INDIRECT(ADDRESS(ROW(),COLUMN()))=TRUNC(INDIRECT(ADDRESS(ROW(),COLUMN())))</formula>
    </cfRule>
  </conditionalFormatting>
  <conditionalFormatting sqref="J182">
    <cfRule type="expression" dxfId="423" priority="192">
      <formula>INDIRECT(ADDRESS(ROW(),COLUMN()))=TRUNC(INDIRECT(ADDRESS(ROW(),COLUMN())))</formula>
    </cfRule>
  </conditionalFormatting>
  <conditionalFormatting sqref="H180">
    <cfRule type="expression" dxfId="422" priority="191">
      <formula>INDIRECT(ADDRESS(ROW(),COLUMN()))=TRUNC(INDIRECT(ADDRESS(ROW(),COLUMN())))</formula>
    </cfRule>
  </conditionalFormatting>
  <conditionalFormatting sqref="J180">
    <cfRule type="expression" dxfId="421" priority="190">
      <formula>INDIRECT(ADDRESS(ROW(),COLUMN()))=TRUNC(INDIRECT(ADDRESS(ROW(),COLUMN())))</formula>
    </cfRule>
  </conditionalFormatting>
  <conditionalFormatting sqref="H181">
    <cfRule type="expression" dxfId="420" priority="189">
      <formula>INDIRECT(ADDRESS(ROW(),COLUMN()))=TRUNC(INDIRECT(ADDRESS(ROW(),COLUMN())))</formula>
    </cfRule>
  </conditionalFormatting>
  <conditionalFormatting sqref="J181">
    <cfRule type="expression" dxfId="419" priority="188">
      <formula>INDIRECT(ADDRESS(ROW(),COLUMN()))=TRUNC(INDIRECT(ADDRESS(ROW(),COLUMN())))</formula>
    </cfRule>
  </conditionalFormatting>
  <conditionalFormatting sqref="H192">
    <cfRule type="expression" dxfId="418" priority="187">
      <formula>INDIRECT(ADDRESS(ROW(),COLUMN()))=TRUNC(INDIRECT(ADDRESS(ROW(),COLUMN())))</formula>
    </cfRule>
  </conditionalFormatting>
  <conditionalFormatting sqref="H193:H194">
    <cfRule type="expression" dxfId="417" priority="186">
      <formula>INDIRECT(ADDRESS(ROW(),COLUMN()))=TRUNC(INDIRECT(ADDRESS(ROW(),COLUMN())))</formula>
    </cfRule>
  </conditionalFormatting>
  <conditionalFormatting sqref="H254:H309 J254:J309 M254:M309">
    <cfRule type="expression" dxfId="416" priority="184">
      <formula>INDIRECT(ADDRESS(ROW(),COLUMN()))=TRUNC(INDIRECT(ADDRESS(ROW(),COLUMN())))</formula>
    </cfRule>
  </conditionalFormatting>
  <conditionalFormatting sqref="H310">
    <cfRule type="expression" dxfId="415" priority="182">
      <formula>INDIRECT(ADDRESS(ROW(),COLUMN()))=TRUNC(INDIRECT(ADDRESS(ROW(),COLUMN())))</formula>
    </cfRule>
  </conditionalFormatting>
  <conditionalFormatting sqref="H35">
    <cfRule type="expression" dxfId="414" priority="169">
      <formula>INDIRECT(ADDRESS(ROW(),COLUMN()))=TRUNC(INDIRECT(ADDRESS(ROW(),COLUMN())))</formula>
    </cfRule>
  </conditionalFormatting>
  <conditionalFormatting sqref="N5:P7">
    <cfRule type="cellIs" dxfId="413" priority="180" operator="equal">
      <formula>"「費目：その他」で補助対象外に仕分けされていないものがある"</formula>
    </cfRule>
  </conditionalFormatting>
  <conditionalFormatting sqref="H16">
    <cfRule type="expression" dxfId="412" priority="179">
      <formula>INDIRECT(ADDRESS(ROW(),COLUMN()))=TRUNC(INDIRECT(ADDRESS(ROW(),COLUMN())))</formula>
    </cfRule>
  </conditionalFormatting>
  <conditionalFormatting sqref="J30:J31">
    <cfRule type="expression" dxfId="411" priority="178">
      <formula>INDIRECT(ADDRESS(ROW(),COLUMN()))=TRUNC(INDIRECT(ADDRESS(ROW(),COLUMN())))</formula>
    </cfRule>
  </conditionalFormatting>
  <conditionalFormatting sqref="J26:J29">
    <cfRule type="expression" dxfId="410" priority="105">
      <formula>INDIRECT(ADDRESS(ROW(),COLUMN()))=TRUNC(INDIRECT(ADDRESS(ROW(),COLUMN())))</formula>
    </cfRule>
  </conditionalFormatting>
  <conditionalFormatting sqref="H27">
    <cfRule type="expression" dxfId="409" priority="107">
      <formula>INDIRECT(ADDRESS(ROW(),COLUMN()))=TRUNC(INDIRECT(ADDRESS(ROW(),COLUMN())))</formula>
    </cfRule>
  </conditionalFormatting>
  <conditionalFormatting sqref="H30">
    <cfRule type="expression" dxfId="408" priority="177">
      <formula>INDIRECT(ADDRESS(ROW(),COLUMN()))=TRUNC(INDIRECT(ADDRESS(ROW(),COLUMN())))</formula>
    </cfRule>
  </conditionalFormatting>
  <conditionalFormatting sqref="H31">
    <cfRule type="expression" dxfId="407" priority="176">
      <formula>INDIRECT(ADDRESS(ROW(),COLUMN()))=TRUNC(INDIRECT(ADDRESS(ROW(),COLUMN())))</formula>
    </cfRule>
  </conditionalFormatting>
  <conditionalFormatting sqref="H31">
    <cfRule type="expression" dxfId="406" priority="164">
      <formula>INDIRECT(ADDRESS(ROW(),COLUMN()))=TRUNC(INDIRECT(ADDRESS(ROW(),COLUMN())))</formula>
    </cfRule>
  </conditionalFormatting>
  <conditionalFormatting sqref="H20">
    <cfRule type="expression" dxfId="405" priority="175">
      <formula>INDIRECT(ADDRESS(ROW(),COLUMN()))=TRUNC(INDIRECT(ADDRESS(ROW(),COLUMN())))</formula>
    </cfRule>
  </conditionalFormatting>
  <conditionalFormatting sqref="H51">
    <cfRule type="expression" dxfId="404" priority="155">
      <formula>INDIRECT(ADDRESS(ROW(),COLUMN()))=TRUNC(INDIRECT(ADDRESS(ROW(),COLUMN())))</formula>
    </cfRule>
  </conditionalFormatting>
  <conditionalFormatting sqref="H16">
    <cfRule type="expression" dxfId="403" priority="174">
      <formula>INDIRECT(ADDRESS(ROW(),COLUMN()))=TRUNC(INDIRECT(ADDRESS(ROW(),COLUMN())))</formula>
    </cfRule>
  </conditionalFormatting>
  <conditionalFormatting sqref="H20">
    <cfRule type="expression" dxfId="402" priority="173">
      <formula>INDIRECT(ADDRESS(ROW(),COLUMN()))=TRUNC(INDIRECT(ADDRESS(ROW(),COLUMN())))</formula>
    </cfRule>
  </conditionalFormatting>
  <conditionalFormatting sqref="H53">
    <cfRule type="expression" dxfId="401" priority="154">
      <formula>INDIRECT(ADDRESS(ROW(),COLUMN()))=TRUNC(INDIRECT(ADDRESS(ROW(),COLUMN())))</formula>
    </cfRule>
  </conditionalFormatting>
  <conditionalFormatting sqref="H54">
    <cfRule type="expression" dxfId="400" priority="153">
      <formula>INDIRECT(ADDRESS(ROW(),COLUMN()))=TRUNC(INDIRECT(ADDRESS(ROW(),COLUMN())))</formula>
    </cfRule>
  </conditionalFormatting>
  <conditionalFormatting sqref="H55">
    <cfRule type="expression" dxfId="399" priority="152">
      <formula>INDIRECT(ADDRESS(ROW(),COLUMN()))=TRUNC(INDIRECT(ADDRESS(ROW(),COLUMN())))</formula>
    </cfRule>
  </conditionalFormatting>
  <conditionalFormatting sqref="J32">
    <cfRule type="expression" dxfId="398" priority="172">
      <formula>INDIRECT(ADDRESS(ROW(),COLUMN()))=TRUNC(INDIRECT(ADDRESS(ROW(),COLUMN())))</formula>
    </cfRule>
  </conditionalFormatting>
  <conditionalFormatting sqref="J35 J37">
    <cfRule type="expression" dxfId="397" priority="170">
      <formula>INDIRECT(ADDRESS(ROW(),COLUMN()))=TRUNC(INDIRECT(ADDRESS(ROW(),COLUMN())))</formula>
    </cfRule>
  </conditionalFormatting>
  <conditionalFormatting sqref="H41:H47">
    <cfRule type="expression" dxfId="396" priority="162">
      <formula>INDIRECT(ADDRESS(ROW(),COLUMN()))=TRUNC(INDIRECT(ADDRESS(ROW(),COLUMN())))</formula>
    </cfRule>
  </conditionalFormatting>
  <conditionalFormatting sqref="H36">
    <cfRule type="expression" dxfId="395" priority="168">
      <formula>INDIRECT(ADDRESS(ROW(),COLUMN()))=TRUNC(INDIRECT(ADDRESS(ROW(),COLUMN())))</formula>
    </cfRule>
  </conditionalFormatting>
  <conditionalFormatting sqref="H42">
    <cfRule type="expression" dxfId="394" priority="141">
      <formula>INDIRECT(ADDRESS(ROW(),COLUMN()))=TRUNC(INDIRECT(ADDRESS(ROW(),COLUMN())))</formula>
    </cfRule>
  </conditionalFormatting>
  <conditionalFormatting sqref="H56">
    <cfRule type="expression" dxfId="393" priority="151">
      <formula>INDIRECT(ADDRESS(ROW(),COLUMN()))=TRUNC(INDIRECT(ADDRESS(ROW(),COLUMN())))</formula>
    </cfRule>
  </conditionalFormatting>
  <conditionalFormatting sqref="H29">
    <cfRule type="expression" dxfId="392" priority="92">
      <formula>INDIRECT(ADDRESS(ROW(),COLUMN()))=TRUNC(INDIRECT(ADDRESS(ROW(),COLUMN())))</formula>
    </cfRule>
  </conditionalFormatting>
  <conditionalFormatting sqref="H43">
    <cfRule type="expression" dxfId="391" priority="150">
      <formula>INDIRECT(ADDRESS(ROW(),COLUMN()))=TRUNC(INDIRECT(ADDRESS(ROW(),COLUMN())))</formula>
    </cfRule>
  </conditionalFormatting>
  <conditionalFormatting sqref="H30">
    <cfRule type="expression" dxfId="390" priority="165">
      <formula>INDIRECT(ADDRESS(ROW(),COLUMN()))=TRUNC(INDIRECT(ADDRESS(ROW(),COLUMN())))</formula>
    </cfRule>
  </conditionalFormatting>
  <conditionalFormatting sqref="H46">
    <cfRule type="expression" dxfId="389" priority="148">
      <formula>INDIRECT(ADDRESS(ROW(),COLUMN()))=TRUNC(INDIRECT(ADDRESS(ROW(),COLUMN())))</formula>
    </cfRule>
  </conditionalFormatting>
  <conditionalFormatting sqref="H32">
    <cfRule type="expression" dxfId="388" priority="163">
      <formula>INDIRECT(ADDRESS(ROW(),COLUMN()))=TRUNC(INDIRECT(ADDRESS(ROW(),COLUMN())))</formula>
    </cfRule>
  </conditionalFormatting>
  <conditionalFormatting sqref="H52">
    <cfRule type="expression" dxfId="387" priority="130">
      <formula>INDIRECT(ADDRESS(ROW(),COLUMN()))=TRUNC(INDIRECT(ADDRESS(ROW(),COLUMN())))</formula>
    </cfRule>
  </conditionalFormatting>
  <conditionalFormatting sqref="H43">
    <cfRule type="expression" dxfId="386" priority="161">
      <formula>INDIRECT(ADDRESS(ROW(),COLUMN()))=TRUNC(INDIRECT(ADDRESS(ROW(),COLUMN())))</formula>
    </cfRule>
  </conditionalFormatting>
  <conditionalFormatting sqref="H44">
    <cfRule type="expression" dxfId="385" priority="160">
      <formula>INDIRECT(ADDRESS(ROW(),COLUMN()))=TRUNC(INDIRECT(ADDRESS(ROW(),COLUMN())))</formula>
    </cfRule>
  </conditionalFormatting>
  <conditionalFormatting sqref="H46">
    <cfRule type="expression" dxfId="384" priority="159">
      <formula>INDIRECT(ADDRESS(ROW(),COLUMN()))=TRUNC(INDIRECT(ADDRESS(ROW(),COLUMN())))</formula>
    </cfRule>
  </conditionalFormatting>
  <conditionalFormatting sqref="H47">
    <cfRule type="expression" dxfId="383" priority="158">
      <formula>INDIRECT(ADDRESS(ROW(),COLUMN()))=TRUNC(INDIRECT(ADDRESS(ROW(),COLUMN())))</formula>
    </cfRule>
  </conditionalFormatting>
  <conditionalFormatting sqref="H49">
    <cfRule type="expression" dxfId="382" priority="157">
      <formula>INDIRECT(ADDRESS(ROW(),COLUMN()))=TRUNC(INDIRECT(ADDRESS(ROW(),COLUMN())))</formula>
    </cfRule>
  </conditionalFormatting>
  <conditionalFormatting sqref="H41">
    <cfRule type="expression" dxfId="381" priority="156">
      <formula>INDIRECT(ADDRESS(ROW(),COLUMN()))=TRUNC(INDIRECT(ADDRESS(ROW(),COLUMN())))</formula>
    </cfRule>
  </conditionalFormatting>
  <conditionalFormatting sqref="H42">
    <cfRule type="expression" dxfId="380" priority="149">
      <formula>INDIRECT(ADDRESS(ROW(),COLUMN()))=TRUNC(INDIRECT(ADDRESS(ROW(),COLUMN())))</formula>
    </cfRule>
  </conditionalFormatting>
  <conditionalFormatting sqref="H47">
    <cfRule type="expression" dxfId="379" priority="147">
      <formula>INDIRECT(ADDRESS(ROW(),COLUMN()))=TRUNC(INDIRECT(ADDRESS(ROW(),COLUMN())))</formula>
    </cfRule>
  </conditionalFormatting>
  <conditionalFormatting sqref="H44">
    <cfRule type="expression" dxfId="378" priority="146">
      <formula>INDIRECT(ADDRESS(ROW(),COLUMN()))=TRUNC(INDIRECT(ADDRESS(ROW(),COLUMN())))</formula>
    </cfRule>
  </conditionalFormatting>
  <conditionalFormatting sqref="H42">
    <cfRule type="expression" dxfId="377" priority="145">
      <formula>INDIRECT(ADDRESS(ROW(),COLUMN()))=TRUNC(INDIRECT(ADDRESS(ROW(),COLUMN())))</formula>
    </cfRule>
  </conditionalFormatting>
  <conditionalFormatting sqref="H43">
    <cfRule type="expression" dxfId="376" priority="144">
      <formula>INDIRECT(ADDRESS(ROW(),COLUMN()))=TRUNC(INDIRECT(ADDRESS(ROW(),COLUMN())))</formula>
    </cfRule>
  </conditionalFormatting>
  <conditionalFormatting sqref="H45">
    <cfRule type="expression" dxfId="375" priority="143">
      <formula>INDIRECT(ADDRESS(ROW(),COLUMN()))=TRUNC(INDIRECT(ADDRESS(ROW(),COLUMN())))</formula>
    </cfRule>
  </conditionalFormatting>
  <conditionalFormatting sqref="H46">
    <cfRule type="expression" dxfId="374" priority="142">
      <formula>INDIRECT(ADDRESS(ROW(),COLUMN()))=TRUNC(INDIRECT(ADDRESS(ROW(),COLUMN())))</formula>
    </cfRule>
  </conditionalFormatting>
  <conditionalFormatting sqref="H22">
    <cfRule type="expression" dxfId="373" priority="113">
      <formula>INDIRECT(ADDRESS(ROW(),COLUMN()))=TRUNC(INDIRECT(ADDRESS(ROW(),COLUMN())))</formula>
    </cfRule>
  </conditionalFormatting>
  <conditionalFormatting sqref="H41">
    <cfRule type="expression" dxfId="372" priority="140">
      <formula>INDIRECT(ADDRESS(ROW(),COLUMN()))=TRUNC(INDIRECT(ADDRESS(ROW(),COLUMN())))</formula>
    </cfRule>
  </conditionalFormatting>
  <conditionalFormatting sqref="H45">
    <cfRule type="expression" dxfId="371" priority="139">
      <formula>INDIRECT(ADDRESS(ROW(),COLUMN()))=TRUNC(INDIRECT(ADDRESS(ROW(),COLUMN())))</formula>
    </cfRule>
  </conditionalFormatting>
  <conditionalFormatting sqref="H46">
    <cfRule type="expression" dxfId="370" priority="138">
      <formula>INDIRECT(ADDRESS(ROW(),COLUMN()))=TRUNC(INDIRECT(ADDRESS(ROW(),COLUMN())))</formula>
    </cfRule>
  </conditionalFormatting>
  <conditionalFormatting sqref="H43">
    <cfRule type="expression" dxfId="369" priority="137">
      <formula>INDIRECT(ADDRESS(ROW(),COLUMN()))=TRUNC(INDIRECT(ADDRESS(ROW(),COLUMN())))</formula>
    </cfRule>
  </conditionalFormatting>
  <conditionalFormatting sqref="H48">
    <cfRule type="expression" dxfId="368" priority="136">
      <formula>INDIRECT(ADDRESS(ROW(),COLUMN()))=TRUNC(INDIRECT(ADDRESS(ROW(),COLUMN())))</formula>
    </cfRule>
  </conditionalFormatting>
  <conditionalFormatting sqref="H48">
    <cfRule type="expression" dxfId="367" priority="135">
      <formula>INDIRECT(ADDRESS(ROW(),COLUMN()))=TRUNC(INDIRECT(ADDRESS(ROW(),COLUMN())))</formula>
    </cfRule>
  </conditionalFormatting>
  <conditionalFormatting sqref="H48">
    <cfRule type="expression" dxfId="366" priority="134">
      <formula>INDIRECT(ADDRESS(ROW(),COLUMN()))=TRUNC(INDIRECT(ADDRESS(ROW(),COLUMN())))</formula>
    </cfRule>
  </conditionalFormatting>
  <conditionalFormatting sqref="H57">
    <cfRule type="expression" dxfId="365" priority="133">
      <formula>INDIRECT(ADDRESS(ROW(),COLUMN()))=TRUNC(INDIRECT(ADDRESS(ROW(),COLUMN())))</formula>
    </cfRule>
  </conditionalFormatting>
  <conditionalFormatting sqref="H58">
    <cfRule type="expression" dxfId="364" priority="132">
      <formula>INDIRECT(ADDRESS(ROW(),COLUMN()))=TRUNC(INDIRECT(ADDRESS(ROW(),COLUMN())))</formula>
    </cfRule>
  </conditionalFormatting>
  <conditionalFormatting sqref="H50">
    <cfRule type="expression" dxfId="363" priority="131">
      <formula>INDIRECT(ADDRESS(ROW(),COLUMN()))=TRUNC(INDIRECT(ADDRESS(ROW(),COLUMN())))</formula>
    </cfRule>
  </conditionalFormatting>
  <conditionalFormatting sqref="H53">
    <cfRule type="expression" dxfId="362" priority="129">
      <formula>INDIRECT(ADDRESS(ROW(),COLUMN()))=TRUNC(INDIRECT(ADDRESS(ROW(),COLUMN())))</formula>
    </cfRule>
  </conditionalFormatting>
  <conditionalFormatting sqref="H54">
    <cfRule type="expression" dxfId="361" priority="128">
      <formula>INDIRECT(ADDRESS(ROW(),COLUMN()))=TRUNC(INDIRECT(ADDRESS(ROW(),COLUMN())))</formula>
    </cfRule>
  </conditionalFormatting>
  <conditionalFormatting sqref="H55">
    <cfRule type="expression" dxfId="360" priority="127">
      <formula>INDIRECT(ADDRESS(ROW(),COLUMN()))=TRUNC(INDIRECT(ADDRESS(ROW(),COLUMN())))</formula>
    </cfRule>
  </conditionalFormatting>
  <conditionalFormatting sqref="H56">
    <cfRule type="expression" dxfId="359" priority="126">
      <formula>INDIRECT(ADDRESS(ROW(),COLUMN()))=TRUNC(INDIRECT(ADDRESS(ROW(),COLUMN())))</formula>
    </cfRule>
  </conditionalFormatting>
  <conditionalFormatting sqref="H57">
    <cfRule type="expression" dxfId="358" priority="125">
      <formula>INDIRECT(ADDRESS(ROW(),COLUMN()))=TRUNC(INDIRECT(ADDRESS(ROW(),COLUMN())))</formula>
    </cfRule>
  </conditionalFormatting>
  <conditionalFormatting sqref="H58">
    <cfRule type="expression" dxfId="357" priority="124">
      <formula>INDIRECT(ADDRESS(ROW(),COLUMN()))=TRUNC(INDIRECT(ADDRESS(ROW(),COLUMN())))</formula>
    </cfRule>
  </conditionalFormatting>
  <conditionalFormatting sqref="J55:J56">
    <cfRule type="expression" dxfId="356" priority="123">
      <formula>INDIRECT(ADDRESS(ROW(),COLUMN()))=TRUNC(INDIRECT(ADDRESS(ROW(),COLUMN())))</formula>
    </cfRule>
  </conditionalFormatting>
  <conditionalFormatting sqref="J57">
    <cfRule type="expression" dxfId="355" priority="122">
      <formula>INDIRECT(ADDRESS(ROW(),COLUMN()))=TRUNC(INDIRECT(ADDRESS(ROW(),COLUMN())))</formula>
    </cfRule>
  </conditionalFormatting>
  <conditionalFormatting sqref="J58">
    <cfRule type="expression" dxfId="354" priority="121">
      <formula>INDIRECT(ADDRESS(ROW(),COLUMN()))=TRUNC(INDIRECT(ADDRESS(ROW(),COLUMN())))</formula>
    </cfRule>
  </conditionalFormatting>
  <conditionalFormatting sqref="J55:J58">
    <cfRule type="expression" dxfId="353" priority="120">
      <formula>INDIRECT(ADDRESS(ROW(),COLUMN()))=TRUNC(INDIRECT(ADDRESS(ROW(),COLUMN())))</formula>
    </cfRule>
  </conditionalFormatting>
  <conditionalFormatting sqref="H22:H25">
    <cfRule type="expression" dxfId="352" priority="119">
      <formula>INDIRECT(ADDRESS(ROW(),COLUMN()))=TRUNC(INDIRECT(ADDRESS(ROW(),COLUMN())))</formula>
    </cfRule>
  </conditionalFormatting>
  <conditionalFormatting sqref="H22">
    <cfRule type="expression" dxfId="351" priority="118">
      <formula>INDIRECT(ADDRESS(ROW(),COLUMN()))=TRUNC(INDIRECT(ADDRESS(ROW(),COLUMN())))</formula>
    </cfRule>
  </conditionalFormatting>
  <conditionalFormatting sqref="H24">
    <cfRule type="expression" dxfId="350" priority="117">
      <formula>INDIRECT(ADDRESS(ROW(),COLUMN()))=TRUNC(INDIRECT(ADDRESS(ROW(),COLUMN())))</formula>
    </cfRule>
  </conditionalFormatting>
  <conditionalFormatting sqref="H25">
    <cfRule type="expression" dxfId="349" priority="116">
      <formula>INDIRECT(ADDRESS(ROW(),COLUMN()))=TRUNC(INDIRECT(ADDRESS(ROW(),COLUMN())))</formula>
    </cfRule>
  </conditionalFormatting>
  <conditionalFormatting sqref="H24">
    <cfRule type="expression" dxfId="348" priority="115">
      <formula>INDIRECT(ADDRESS(ROW(),COLUMN()))=TRUNC(INDIRECT(ADDRESS(ROW(),COLUMN())))</formula>
    </cfRule>
  </conditionalFormatting>
  <conditionalFormatting sqref="H25">
    <cfRule type="expression" dxfId="347" priority="114">
      <formula>INDIRECT(ADDRESS(ROW(),COLUMN()))=TRUNC(INDIRECT(ADDRESS(ROW(),COLUMN())))</formula>
    </cfRule>
  </conditionalFormatting>
  <conditionalFormatting sqref="H23">
    <cfRule type="expression" dxfId="346" priority="112">
      <formula>INDIRECT(ADDRESS(ROW(),COLUMN()))=TRUNC(INDIRECT(ADDRESS(ROW(),COLUMN())))</formula>
    </cfRule>
  </conditionalFormatting>
  <conditionalFormatting sqref="H24">
    <cfRule type="expression" dxfId="345" priority="111">
      <formula>INDIRECT(ADDRESS(ROW(),COLUMN()))=TRUNC(INDIRECT(ADDRESS(ROW(),COLUMN())))</formula>
    </cfRule>
  </conditionalFormatting>
  <conditionalFormatting sqref="H23">
    <cfRule type="expression" dxfId="344" priority="110">
      <formula>INDIRECT(ADDRESS(ROW(),COLUMN()))=TRUNC(INDIRECT(ADDRESS(ROW(),COLUMN())))</formula>
    </cfRule>
  </conditionalFormatting>
  <conditionalFormatting sqref="H24">
    <cfRule type="expression" dxfId="343" priority="109">
      <formula>INDIRECT(ADDRESS(ROW(),COLUMN()))=TRUNC(INDIRECT(ADDRESS(ROW(),COLUMN())))</formula>
    </cfRule>
  </conditionalFormatting>
  <conditionalFormatting sqref="H26">
    <cfRule type="expression" dxfId="342" priority="108">
      <formula>INDIRECT(ADDRESS(ROW(),COLUMN()))=TRUNC(INDIRECT(ADDRESS(ROW(),COLUMN())))</formula>
    </cfRule>
  </conditionalFormatting>
  <conditionalFormatting sqref="J16 J20:J25">
    <cfRule type="expression" dxfId="341" priority="106">
      <formula>INDIRECT(ADDRESS(ROW(),COLUMN()))=TRUNC(INDIRECT(ADDRESS(ROW(),COLUMN())))</formula>
    </cfRule>
  </conditionalFormatting>
  <conditionalFormatting sqref="J35">
    <cfRule type="expression" dxfId="340" priority="94">
      <formula>INDIRECT(ADDRESS(ROW(),COLUMN()))=TRUNC(INDIRECT(ADDRESS(ROW(),COLUMN())))</formula>
    </cfRule>
  </conditionalFormatting>
  <conditionalFormatting sqref="J32">
    <cfRule type="expression" dxfId="339" priority="104">
      <formula>INDIRECT(ADDRESS(ROW(),COLUMN()))=TRUNC(INDIRECT(ADDRESS(ROW(),COLUMN())))</formula>
    </cfRule>
  </conditionalFormatting>
  <conditionalFormatting sqref="H30">
    <cfRule type="expression" dxfId="338" priority="103">
      <formula>INDIRECT(ADDRESS(ROW(),COLUMN()))=TRUNC(INDIRECT(ADDRESS(ROW(),COLUMN())))</formula>
    </cfRule>
  </conditionalFormatting>
  <conditionalFormatting sqref="H31">
    <cfRule type="expression" dxfId="337" priority="102">
      <formula>INDIRECT(ADDRESS(ROW(),COLUMN()))=TRUNC(INDIRECT(ADDRESS(ROW(),COLUMN())))</formula>
    </cfRule>
  </conditionalFormatting>
  <conditionalFormatting sqref="H32">
    <cfRule type="expression" dxfId="336" priority="101">
      <formula>INDIRECT(ADDRESS(ROW(),COLUMN()))=TRUNC(INDIRECT(ADDRESS(ROW(),COLUMN())))</formula>
    </cfRule>
  </conditionalFormatting>
  <conditionalFormatting sqref="J30:J31">
    <cfRule type="expression" dxfId="335" priority="95">
      <formula>INDIRECT(ADDRESS(ROW(),COLUMN()))=TRUNC(INDIRECT(ADDRESS(ROW(),COLUMN())))</formula>
    </cfRule>
  </conditionalFormatting>
  <conditionalFormatting sqref="H35">
    <cfRule type="expression" dxfId="334" priority="100">
      <formula>INDIRECT(ADDRESS(ROW(),COLUMN()))=TRUNC(INDIRECT(ADDRESS(ROW(),COLUMN())))</formula>
    </cfRule>
  </conditionalFormatting>
  <conditionalFormatting sqref="H30">
    <cfRule type="expression" dxfId="333" priority="99">
      <formula>INDIRECT(ADDRESS(ROW(),COLUMN()))=TRUNC(INDIRECT(ADDRESS(ROW(),COLUMN())))</formula>
    </cfRule>
  </conditionalFormatting>
  <conditionalFormatting sqref="H31">
    <cfRule type="expression" dxfId="332" priority="98">
      <formula>INDIRECT(ADDRESS(ROW(),COLUMN()))=TRUNC(INDIRECT(ADDRESS(ROW(),COLUMN())))</formula>
    </cfRule>
  </conditionalFormatting>
  <conditionalFormatting sqref="H32">
    <cfRule type="expression" dxfId="331" priority="97">
      <formula>INDIRECT(ADDRESS(ROW(),COLUMN()))=TRUNC(INDIRECT(ADDRESS(ROW(),COLUMN())))</formula>
    </cfRule>
  </conditionalFormatting>
  <conditionalFormatting sqref="H35">
    <cfRule type="expression" dxfId="330" priority="96">
      <formula>INDIRECT(ADDRESS(ROW(),COLUMN()))=TRUNC(INDIRECT(ADDRESS(ROW(),COLUMN())))</formula>
    </cfRule>
  </conditionalFormatting>
  <conditionalFormatting sqref="H28">
    <cfRule type="expression" dxfId="329" priority="93">
      <formula>INDIRECT(ADDRESS(ROW(),COLUMN()))=TRUNC(INDIRECT(ADDRESS(ROW(),COLUMN())))</formula>
    </cfRule>
  </conditionalFormatting>
  <conditionalFormatting sqref="J36">
    <cfRule type="expression" dxfId="328" priority="58">
      <formula>INDIRECT(ADDRESS(ROW(),COLUMN()))=TRUNC(INDIRECT(ADDRESS(ROW(),COLUMN())))</formula>
    </cfRule>
  </conditionalFormatting>
  <conditionalFormatting sqref="M38:M40">
    <cfRule type="expression" dxfId="327" priority="91">
      <formula>INDIRECT(ADDRESS(ROW(),COLUMN()))=TRUNC(INDIRECT(ADDRESS(ROW(),COLUMN())))</formula>
    </cfRule>
  </conditionalFormatting>
  <conditionalFormatting sqref="J40">
    <cfRule type="expression" dxfId="326" priority="90">
      <formula>INDIRECT(ADDRESS(ROW(),COLUMN()))=TRUNC(INDIRECT(ADDRESS(ROW(),COLUMN())))</formula>
    </cfRule>
  </conditionalFormatting>
  <conditionalFormatting sqref="H38">
    <cfRule type="expression" dxfId="325" priority="89">
      <formula>INDIRECT(ADDRESS(ROW(),COLUMN()))=TRUNC(INDIRECT(ADDRESS(ROW(),COLUMN())))</formula>
    </cfRule>
  </conditionalFormatting>
  <conditionalFormatting sqref="H39">
    <cfRule type="expression" dxfId="324" priority="88">
      <formula>INDIRECT(ADDRESS(ROW(),COLUMN()))=TRUNC(INDIRECT(ADDRESS(ROW(),COLUMN())))</formula>
    </cfRule>
  </conditionalFormatting>
  <conditionalFormatting sqref="J39">
    <cfRule type="expression" dxfId="323" priority="87">
      <formula>INDIRECT(ADDRESS(ROW(),COLUMN()))=TRUNC(INDIRECT(ADDRESS(ROW(),COLUMN())))</formula>
    </cfRule>
  </conditionalFormatting>
  <conditionalFormatting sqref="H40">
    <cfRule type="expression" dxfId="322" priority="86">
      <formula>INDIRECT(ADDRESS(ROW(),COLUMN()))=TRUNC(INDIRECT(ADDRESS(ROW(),COLUMN())))</formula>
    </cfRule>
  </conditionalFormatting>
  <conditionalFormatting sqref="J38:J39">
    <cfRule type="expression" dxfId="321" priority="85">
      <formula>INDIRECT(ADDRESS(ROW(),COLUMN()))=TRUNC(INDIRECT(ADDRESS(ROW(),COLUMN())))</formula>
    </cfRule>
  </conditionalFormatting>
  <conditionalFormatting sqref="H38">
    <cfRule type="expression" dxfId="320" priority="84">
      <formula>INDIRECT(ADDRESS(ROW(),COLUMN()))=TRUNC(INDIRECT(ADDRESS(ROW(),COLUMN())))</formula>
    </cfRule>
  </conditionalFormatting>
  <conditionalFormatting sqref="J38">
    <cfRule type="expression" dxfId="319" priority="83">
      <formula>INDIRECT(ADDRESS(ROW(),COLUMN()))=TRUNC(INDIRECT(ADDRESS(ROW(),COLUMN())))</formula>
    </cfRule>
  </conditionalFormatting>
  <conditionalFormatting sqref="J38">
    <cfRule type="expression" dxfId="318" priority="82">
      <formula>INDIRECT(ADDRESS(ROW(),COLUMN()))=TRUNC(INDIRECT(ADDRESS(ROW(),COLUMN())))</formula>
    </cfRule>
  </conditionalFormatting>
  <conditionalFormatting sqref="H38">
    <cfRule type="expression" dxfId="317" priority="81">
      <formula>INDIRECT(ADDRESS(ROW(),COLUMN()))=TRUNC(INDIRECT(ADDRESS(ROW(),COLUMN())))</formula>
    </cfRule>
  </conditionalFormatting>
  <conditionalFormatting sqref="J39">
    <cfRule type="expression" dxfId="316" priority="80">
      <formula>INDIRECT(ADDRESS(ROW(),COLUMN()))=TRUNC(INDIRECT(ADDRESS(ROW(),COLUMN())))</formula>
    </cfRule>
  </conditionalFormatting>
  <conditionalFormatting sqref="H39">
    <cfRule type="expression" dxfId="315" priority="79">
      <formula>INDIRECT(ADDRESS(ROW(),COLUMN()))=TRUNC(INDIRECT(ADDRESS(ROW(),COLUMN())))</formula>
    </cfRule>
  </conditionalFormatting>
  <conditionalFormatting sqref="H40">
    <cfRule type="expression" dxfId="314" priority="78">
      <formula>INDIRECT(ADDRESS(ROW(),COLUMN()))=TRUNC(INDIRECT(ADDRESS(ROW(),COLUMN())))</formula>
    </cfRule>
  </conditionalFormatting>
  <conditionalFormatting sqref="H38">
    <cfRule type="expression" dxfId="313" priority="77">
      <formula>INDIRECT(ADDRESS(ROW(),COLUMN()))=TRUNC(INDIRECT(ADDRESS(ROW(),COLUMN())))</formula>
    </cfRule>
  </conditionalFormatting>
  <conditionalFormatting sqref="H39">
    <cfRule type="expression" dxfId="312" priority="76">
      <formula>INDIRECT(ADDRESS(ROW(),COLUMN()))=TRUNC(INDIRECT(ADDRESS(ROW(),COLUMN())))</formula>
    </cfRule>
  </conditionalFormatting>
  <conditionalFormatting sqref="H40">
    <cfRule type="expression" dxfId="311" priority="75">
      <formula>INDIRECT(ADDRESS(ROW(),COLUMN()))=TRUNC(INDIRECT(ADDRESS(ROW(),COLUMN())))</formula>
    </cfRule>
  </conditionalFormatting>
  <conditionalFormatting sqref="J40">
    <cfRule type="expression" dxfId="310" priority="74">
      <formula>INDIRECT(ADDRESS(ROW(),COLUMN()))=TRUNC(INDIRECT(ADDRESS(ROW(),COLUMN())))</formula>
    </cfRule>
  </conditionalFormatting>
  <conditionalFormatting sqref="J33">
    <cfRule type="expression" dxfId="309" priority="73">
      <formula>INDIRECT(ADDRESS(ROW(),COLUMN()))=TRUNC(INDIRECT(ADDRESS(ROW(),COLUMN())))</formula>
    </cfRule>
  </conditionalFormatting>
  <conditionalFormatting sqref="H33">
    <cfRule type="expression" dxfId="308" priority="72">
      <formula>INDIRECT(ADDRESS(ROW(),COLUMN()))=TRUNC(INDIRECT(ADDRESS(ROW(),COLUMN())))</formula>
    </cfRule>
  </conditionalFormatting>
  <conditionalFormatting sqref="J33">
    <cfRule type="expression" dxfId="307" priority="71">
      <formula>INDIRECT(ADDRESS(ROW(),COLUMN()))=TRUNC(INDIRECT(ADDRESS(ROW(),COLUMN())))</formula>
    </cfRule>
  </conditionalFormatting>
  <conditionalFormatting sqref="H33">
    <cfRule type="expression" dxfId="306" priority="70">
      <formula>INDIRECT(ADDRESS(ROW(),COLUMN()))=TRUNC(INDIRECT(ADDRESS(ROW(),COLUMN())))</formula>
    </cfRule>
  </conditionalFormatting>
  <conditionalFormatting sqref="J33">
    <cfRule type="expression" dxfId="305" priority="69">
      <formula>INDIRECT(ADDRESS(ROW(),COLUMN()))=TRUNC(INDIRECT(ADDRESS(ROW(),COLUMN())))</formula>
    </cfRule>
  </conditionalFormatting>
  <conditionalFormatting sqref="H33">
    <cfRule type="expression" dxfId="304" priority="68">
      <formula>INDIRECT(ADDRESS(ROW(),COLUMN()))=TRUNC(INDIRECT(ADDRESS(ROW(),COLUMN())))</formula>
    </cfRule>
  </conditionalFormatting>
  <conditionalFormatting sqref="H33">
    <cfRule type="expression" dxfId="303" priority="67">
      <formula>INDIRECT(ADDRESS(ROW(),COLUMN()))=TRUNC(INDIRECT(ADDRESS(ROW(),COLUMN())))</formula>
    </cfRule>
  </conditionalFormatting>
  <conditionalFormatting sqref="J34">
    <cfRule type="expression" dxfId="302" priority="66">
      <formula>INDIRECT(ADDRESS(ROW(),COLUMN()))=TRUNC(INDIRECT(ADDRESS(ROW(),COLUMN())))</formula>
    </cfRule>
  </conditionalFormatting>
  <conditionalFormatting sqref="H34">
    <cfRule type="expression" dxfId="301" priority="65">
      <formula>INDIRECT(ADDRESS(ROW(),COLUMN()))=TRUNC(INDIRECT(ADDRESS(ROW(),COLUMN())))</formula>
    </cfRule>
  </conditionalFormatting>
  <conditionalFormatting sqref="J34">
    <cfRule type="expression" dxfId="300" priority="64">
      <formula>INDIRECT(ADDRESS(ROW(),COLUMN()))=TRUNC(INDIRECT(ADDRESS(ROW(),COLUMN())))</formula>
    </cfRule>
  </conditionalFormatting>
  <conditionalFormatting sqref="H34">
    <cfRule type="expression" dxfId="299" priority="63">
      <formula>INDIRECT(ADDRESS(ROW(),COLUMN()))=TRUNC(INDIRECT(ADDRESS(ROW(),COLUMN())))</formula>
    </cfRule>
  </conditionalFormatting>
  <conditionalFormatting sqref="J34">
    <cfRule type="expression" dxfId="298" priority="62">
      <formula>INDIRECT(ADDRESS(ROW(),COLUMN()))=TRUNC(INDIRECT(ADDRESS(ROW(),COLUMN())))</formula>
    </cfRule>
  </conditionalFormatting>
  <conditionalFormatting sqref="H34">
    <cfRule type="expression" dxfId="297" priority="61">
      <formula>INDIRECT(ADDRESS(ROW(),COLUMN()))=TRUNC(INDIRECT(ADDRESS(ROW(),COLUMN())))</formula>
    </cfRule>
  </conditionalFormatting>
  <conditionalFormatting sqref="H34">
    <cfRule type="expression" dxfId="296" priority="60">
      <formula>INDIRECT(ADDRESS(ROW(),COLUMN()))=TRUNC(INDIRECT(ADDRESS(ROW(),COLUMN())))</formula>
    </cfRule>
  </conditionalFormatting>
  <conditionalFormatting sqref="J36">
    <cfRule type="expression" dxfId="295" priority="59">
      <formula>INDIRECT(ADDRESS(ROW(),COLUMN()))=TRUNC(INDIRECT(ADDRESS(ROW(),COLUMN())))</formula>
    </cfRule>
  </conditionalFormatting>
  <conditionalFormatting sqref="H11">
    <cfRule type="expression" dxfId="294" priority="57">
      <formula>INDIRECT(ADDRESS(ROW(),COLUMN()))=TRUNC(INDIRECT(ADDRESS(ROW(),COLUMN())))</formula>
    </cfRule>
  </conditionalFormatting>
  <conditionalFormatting sqref="J17 J19">
    <cfRule type="expression" dxfId="293" priority="56">
      <formula>INDIRECT(ADDRESS(ROW(),COLUMN()))=TRUNC(INDIRECT(ADDRESS(ROW(),COLUMN())))</formula>
    </cfRule>
  </conditionalFormatting>
  <conditionalFormatting sqref="J19">
    <cfRule type="expression" dxfId="292" priority="55">
      <formula>INDIRECT(ADDRESS(ROW(),COLUMN()))=TRUNC(INDIRECT(ADDRESS(ROW(),COLUMN())))</formula>
    </cfRule>
  </conditionalFormatting>
  <conditionalFormatting sqref="H19">
    <cfRule type="expression" dxfId="291" priority="54">
      <formula>INDIRECT(ADDRESS(ROW(),COLUMN()))=TRUNC(INDIRECT(ADDRESS(ROW(),COLUMN())))</formula>
    </cfRule>
  </conditionalFormatting>
  <conditionalFormatting sqref="J15">
    <cfRule type="expression" dxfId="290" priority="49">
      <formula>INDIRECT(ADDRESS(ROW(),COLUMN()))=TRUNC(INDIRECT(ADDRESS(ROW(),COLUMN())))</formula>
    </cfRule>
  </conditionalFormatting>
  <conditionalFormatting sqref="H15">
    <cfRule type="expression" dxfId="289" priority="48">
      <formula>INDIRECT(ADDRESS(ROW(),COLUMN()))=TRUNC(INDIRECT(ADDRESS(ROW(),COLUMN())))</formula>
    </cfRule>
  </conditionalFormatting>
  <conditionalFormatting sqref="J17">
    <cfRule type="expression" dxfId="288" priority="46">
      <formula>INDIRECT(ADDRESS(ROW(),COLUMN()))=TRUNC(INDIRECT(ADDRESS(ROW(),COLUMN())))</formula>
    </cfRule>
  </conditionalFormatting>
  <conditionalFormatting sqref="H19">
    <cfRule type="expression" dxfId="287" priority="44">
      <formula>INDIRECT(ADDRESS(ROW(),COLUMN()))=TRUNC(INDIRECT(ADDRESS(ROW(),COLUMN())))</formula>
    </cfRule>
  </conditionalFormatting>
  <conditionalFormatting sqref="J20">
    <cfRule type="expression" dxfId="286" priority="43">
      <formula>INDIRECT(ADDRESS(ROW(),COLUMN()))=TRUNC(INDIRECT(ADDRESS(ROW(),COLUMN())))</formula>
    </cfRule>
  </conditionalFormatting>
  <conditionalFormatting sqref="H20">
    <cfRule type="expression" dxfId="285" priority="42">
      <formula>INDIRECT(ADDRESS(ROW(),COLUMN()))=TRUNC(INDIRECT(ADDRESS(ROW(),COLUMN())))</formula>
    </cfRule>
  </conditionalFormatting>
  <conditionalFormatting sqref="J15">
    <cfRule type="expression" dxfId="284" priority="39">
      <formula>INDIRECT(ADDRESS(ROW(),COLUMN()))=TRUNC(INDIRECT(ADDRESS(ROW(),COLUMN())))</formula>
    </cfRule>
  </conditionalFormatting>
  <conditionalFormatting sqref="H15">
    <cfRule type="expression" dxfId="283" priority="38">
      <formula>INDIRECT(ADDRESS(ROW(),COLUMN()))=TRUNC(INDIRECT(ADDRESS(ROW(),COLUMN())))</formula>
    </cfRule>
  </conditionalFormatting>
  <conditionalFormatting sqref="J16">
    <cfRule type="expression" dxfId="282" priority="37">
      <formula>INDIRECT(ADDRESS(ROW(),COLUMN()))=TRUNC(INDIRECT(ADDRESS(ROW(),COLUMN())))</formula>
    </cfRule>
  </conditionalFormatting>
  <conditionalFormatting sqref="H16">
    <cfRule type="expression" dxfId="281" priority="36">
      <formula>INDIRECT(ADDRESS(ROW(),COLUMN()))=TRUNC(INDIRECT(ADDRESS(ROW(),COLUMN())))</formula>
    </cfRule>
  </conditionalFormatting>
  <conditionalFormatting sqref="H12">
    <cfRule type="expression" dxfId="280" priority="35">
      <formula>INDIRECT(ADDRESS(ROW(),COLUMN()))=TRUNC(INDIRECT(ADDRESS(ROW(),COLUMN())))</formula>
    </cfRule>
  </conditionalFormatting>
  <conditionalFormatting sqref="J12">
    <cfRule type="expression" dxfId="279" priority="34">
      <formula>INDIRECT(ADDRESS(ROW(),COLUMN()))=TRUNC(INDIRECT(ADDRESS(ROW(),COLUMN())))</formula>
    </cfRule>
  </conditionalFormatting>
  <conditionalFormatting sqref="H17">
    <cfRule type="expression" dxfId="278" priority="33">
      <formula>INDIRECT(ADDRESS(ROW(),COLUMN()))=TRUNC(INDIRECT(ADDRESS(ROW(),COLUMN())))</formula>
    </cfRule>
  </conditionalFormatting>
  <conditionalFormatting sqref="H17">
    <cfRule type="expression" dxfId="277" priority="32">
      <formula>INDIRECT(ADDRESS(ROW(),COLUMN()))=TRUNC(INDIRECT(ADDRESS(ROW(),COLUMN())))</formula>
    </cfRule>
  </conditionalFormatting>
  <conditionalFormatting sqref="J18">
    <cfRule type="expression" dxfId="276" priority="31">
      <formula>INDIRECT(ADDRESS(ROW(),COLUMN()))=TRUNC(INDIRECT(ADDRESS(ROW(),COLUMN())))</formula>
    </cfRule>
  </conditionalFormatting>
  <conditionalFormatting sqref="J18">
    <cfRule type="expression" dxfId="275" priority="30">
      <formula>INDIRECT(ADDRESS(ROW(),COLUMN()))=TRUNC(INDIRECT(ADDRESS(ROW(),COLUMN())))</formula>
    </cfRule>
  </conditionalFormatting>
  <conditionalFormatting sqref="H18">
    <cfRule type="expression" dxfId="274" priority="29">
      <formula>INDIRECT(ADDRESS(ROW(),COLUMN()))=TRUNC(INDIRECT(ADDRESS(ROW(),COLUMN())))</formula>
    </cfRule>
  </conditionalFormatting>
  <conditionalFormatting sqref="H18">
    <cfRule type="expression" dxfId="273" priority="28">
      <formula>INDIRECT(ADDRESS(ROW(),COLUMN()))=TRUNC(INDIRECT(ADDRESS(ROW(),COLUMN())))</formula>
    </cfRule>
  </conditionalFormatting>
  <conditionalFormatting sqref="H21">
    <cfRule type="expression" dxfId="272" priority="27">
      <formula>INDIRECT(ADDRESS(ROW(),COLUMN()))=TRUNC(INDIRECT(ADDRESS(ROW(),COLUMN())))</formula>
    </cfRule>
  </conditionalFormatting>
  <conditionalFormatting sqref="H21">
    <cfRule type="expression" dxfId="271" priority="26">
      <formula>INDIRECT(ADDRESS(ROW(),COLUMN()))=TRUNC(INDIRECT(ADDRESS(ROW(),COLUMN())))</formula>
    </cfRule>
  </conditionalFormatting>
  <conditionalFormatting sqref="H21">
    <cfRule type="expression" dxfId="270" priority="25">
      <formula>INDIRECT(ADDRESS(ROW(),COLUMN()))=TRUNC(INDIRECT(ADDRESS(ROW(),COLUMN())))</formula>
    </cfRule>
  </conditionalFormatting>
  <conditionalFormatting sqref="H21">
    <cfRule type="expression" dxfId="269" priority="24">
      <formula>INDIRECT(ADDRESS(ROW(),COLUMN()))=TRUNC(INDIRECT(ADDRESS(ROW(),COLUMN())))</formula>
    </cfRule>
  </conditionalFormatting>
  <conditionalFormatting sqref="M11">
    <cfRule type="expression" dxfId="268" priority="23">
      <formula>INDIRECT(ADDRESS(ROW(),COLUMN()))=TRUNC(INDIRECT(ADDRESS(ROW(),COLUMN())))</formula>
    </cfRule>
  </conditionalFormatting>
  <conditionalFormatting sqref="M16 M20">
    <cfRule type="expression" dxfId="267" priority="22">
      <formula>INDIRECT(ADDRESS(ROW(),COLUMN()))=TRUNC(INDIRECT(ADDRESS(ROW(),COLUMN())))</formula>
    </cfRule>
  </conditionalFormatting>
  <conditionalFormatting sqref="M17 M19">
    <cfRule type="expression" dxfId="266" priority="21">
      <formula>INDIRECT(ADDRESS(ROW(),COLUMN()))=TRUNC(INDIRECT(ADDRESS(ROW(),COLUMN())))</formula>
    </cfRule>
  </conditionalFormatting>
  <conditionalFormatting sqref="M19">
    <cfRule type="expression" dxfId="265" priority="20">
      <formula>INDIRECT(ADDRESS(ROW(),COLUMN()))=TRUNC(INDIRECT(ADDRESS(ROW(),COLUMN())))</formula>
    </cfRule>
  </conditionalFormatting>
  <conditionalFormatting sqref="M15">
    <cfRule type="expression" dxfId="264" priority="17">
      <formula>INDIRECT(ADDRESS(ROW(),COLUMN()))=TRUNC(INDIRECT(ADDRESS(ROW(),COLUMN())))</formula>
    </cfRule>
  </conditionalFormatting>
  <conditionalFormatting sqref="M17">
    <cfRule type="expression" dxfId="263" priority="15">
      <formula>INDIRECT(ADDRESS(ROW(),COLUMN()))=TRUNC(INDIRECT(ADDRESS(ROW(),COLUMN())))</formula>
    </cfRule>
  </conditionalFormatting>
  <conditionalFormatting sqref="M20">
    <cfRule type="expression" dxfId="262" priority="14">
      <formula>INDIRECT(ADDRESS(ROW(),COLUMN()))=TRUNC(INDIRECT(ADDRESS(ROW(),COLUMN())))</formula>
    </cfRule>
  </conditionalFormatting>
  <conditionalFormatting sqref="M15">
    <cfRule type="expression" dxfId="261" priority="12">
      <formula>INDIRECT(ADDRESS(ROW(),COLUMN()))=TRUNC(INDIRECT(ADDRESS(ROW(),COLUMN())))</formula>
    </cfRule>
  </conditionalFormatting>
  <conditionalFormatting sqref="M16">
    <cfRule type="expression" dxfId="260" priority="11">
      <formula>INDIRECT(ADDRESS(ROW(),COLUMN()))=TRUNC(INDIRECT(ADDRESS(ROW(),COLUMN())))</formula>
    </cfRule>
  </conditionalFormatting>
  <conditionalFormatting sqref="M18">
    <cfRule type="expression" dxfId="259" priority="9">
      <formula>INDIRECT(ADDRESS(ROW(),COLUMN()))=TRUNC(INDIRECT(ADDRESS(ROW(),COLUMN())))</formula>
    </cfRule>
  </conditionalFormatting>
  <conditionalFormatting sqref="M18">
    <cfRule type="expression" dxfId="258" priority="8">
      <formula>INDIRECT(ADDRESS(ROW(),COLUMN()))=TRUNC(INDIRECT(ADDRESS(ROW(),COLUMN())))</formula>
    </cfRule>
  </conditionalFormatting>
  <conditionalFormatting sqref="M12">
    <cfRule type="expression" dxfId="257" priority="7">
      <formula>INDIRECT(ADDRESS(ROW(),COLUMN()))=TRUNC(INDIRECT(ADDRESS(ROW(),COLUMN())))</formula>
    </cfRule>
  </conditionalFormatting>
  <conditionalFormatting sqref="J13">
    <cfRule type="expression" dxfId="256" priority="6">
      <formula>INDIRECT(ADDRESS(ROW(),COLUMN()))=TRUNC(INDIRECT(ADDRESS(ROW(),COLUMN())))</formula>
    </cfRule>
  </conditionalFormatting>
  <conditionalFormatting sqref="H13">
    <cfRule type="expression" dxfId="255" priority="5">
      <formula>INDIRECT(ADDRESS(ROW(),COLUMN()))=TRUNC(INDIRECT(ADDRESS(ROW(),COLUMN())))</formula>
    </cfRule>
  </conditionalFormatting>
  <conditionalFormatting sqref="H14">
    <cfRule type="expression" dxfId="254" priority="4">
      <formula>INDIRECT(ADDRESS(ROW(),COLUMN()))=TRUNC(INDIRECT(ADDRESS(ROW(),COLUMN())))</formula>
    </cfRule>
  </conditionalFormatting>
  <conditionalFormatting sqref="J14">
    <cfRule type="expression" dxfId="253" priority="3">
      <formula>INDIRECT(ADDRESS(ROW(),COLUMN()))=TRUNC(INDIRECT(ADDRESS(ROW(),COLUMN())))</formula>
    </cfRule>
  </conditionalFormatting>
  <conditionalFormatting sqref="M13">
    <cfRule type="expression" dxfId="252" priority="2">
      <formula>INDIRECT(ADDRESS(ROW(),COLUMN()))=TRUNC(INDIRECT(ADDRESS(ROW(),COLUMN())))</formula>
    </cfRule>
  </conditionalFormatting>
  <conditionalFormatting sqref="M14">
    <cfRule type="expression" dxfId="251" priority="1">
      <formula>INDIRECT(ADDRESS(ROW(),COLUMN()))=TRUNC(INDIRECT(ADDRESS(ROW(),COLUMN())))</formula>
    </cfRule>
  </conditionalFormatting>
  <dataValidations count="6">
    <dataValidation type="list" imeMode="hiragana" allowBlank="1" showInputMessage="1" showErrorMessage="1" sqref="D11:D310">
      <formula1>INDIRECT(C11)</formula1>
    </dataValidation>
    <dataValidation imeMode="off" allowBlank="1" showInputMessage="1" showErrorMessage="1" sqref="J11:J310 G312:I312 M11:M310 G315:I351 P11:P310"/>
    <dataValidation type="list" allowBlank="1" showInputMessage="1" showErrorMessage="1" sqref="Q11:R310">
      <formula1>"○"</formula1>
    </dataValidation>
    <dataValidation imeMode="disabled" allowBlank="1" showInputMessage="1" showErrorMessage="1" sqref="C8 F6 A11:A310 I6:L7 G6:H8 F8 C6 B3"/>
    <dataValidation imeMode="hiragana" allowBlank="1" showInputMessage="1" showErrorMessage="1" sqref="N11:N310 K11:K310 E11:F310"/>
    <dataValidation type="list" imeMode="hiragana" allowBlank="1" showInputMessage="1" showErrorMessage="1" sqref="C11:C310">
      <formula1>$A$366:$A$369</formula1>
    </dataValidation>
  </dataValidations>
  <pageMargins left="0.7" right="0.7" top="0.75" bottom="0.75" header="0.3" footer="0.3"/>
  <pageSetup paperSize="9" scale="61"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80"/>
  <sheetViews>
    <sheetView view="pageBreakPreview" zoomScaleNormal="55" zoomScaleSheetLayoutView="100" workbookViewId="0">
      <selection activeCell="A11" sqref="A11:B11"/>
    </sheetView>
  </sheetViews>
  <sheetFormatPr defaultRowHeight="13.5"/>
  <cols>
    <col min="1" max="2" width="2.625" style="50" customWidth="1"/>
    <col min="3" max="3" width="16.625" style="50" customWidth="1"/>
    <col min="4" max="4" width="8.375" style="50" customWidth="1"/>
    <col min="5" max="5" width="12.25" style="50" customWidth="1"/>
    <col min="6" max="6" width="36.125" style="50" customWidth="1"/>
    <col min="7" max="7" width="1.125" style="50" customWidth="1"/>
    <col min="8" max="8" width="9.5" style="50" customWidth="1"/>
    <col min="9" max="9" width="1.375" style="50" customWidth="1"/>
    <col min="10" max="10" width="6" style="50" customWidth="1"/>
    <col min="11" max="11" width="6.125" style="50" customWidth="1"/>
    <col min="12" max="12" width="1.875" style="50" customWidth="1"/>
    <col min="13" max="13" width="6" style="50" customWidth="1"/>
    <col min="14" max="14" width="6.125" style="50" customWidth="1"/>
    <col min="15" max="15" width="1.75" style="50" customWidth="1"/>
    <col min="16" max="16" width="8.5" style="50" customWidth="1"/>
    <col min="17" max="18" width="6.5" style="50" customWidth="1"/>
    <col min="19" max="19" width="20.625" style="50" customWidth="1"/>
    <col min="20" max="20" width="18.375" style="50" customWidth="1"/>
    <col min="21" max="21" width="25.375" style="50" customWidth="1"/>
    <col min="22" max="22" width="9" style="50" customWidth="1"/>
    <col min="23" max="23" width="9" style="51" hidden="1" customWidth="1"/>
    <col min="24" max="24" width="9" style="50" customWidth="1"/>
    <col min="25" max="16384" width="9" style="50"/>
  </cols>
  <sheetData>
    <row r="1" spans="1:23" ht="14.25">
      <c r="A1" s="94" t="str">
        <f>"【 内訳書 】 "&amp;様式1!L12</f>
        <v xml:space="preserve">【 内訳書 】 </v>
      </c>
      <c r="B1" s="28"/>
      <c r="C1" s="75"/>
      <c r="D1" s="75"/>
      <c r="E1" s="75"/>
      <c r="F1" s="75"/>
      <c r="G1" s="75"/>
      <c r="H1" s="75"/>
      <c r="I1" s="75"/>
      <c r="J1" s="75"/>
      <c r="K1" s="75"/>
      <c r="L1" s="75"/>
      <c r="M1" s="75"/>
      <c r="N1" s="75"/>
      <c r="O1" s="75"/>
      <c r="P1" s="75"/>
      <c r="Q1" s="75"/>
      <c r="R1" s="75"/>
    </row>
    <row r="2" spans="1:23" ht="25.5" customHeight="1">
      <c r="A2" s="75"/>
      <c r="B2" s="667" t="s">
        <v>118</v>
      </c>
      <c r="C2" s="667"/>
      <c r="D2" s="667"/>
      <c r="E2" s="667"/>
      <c r="F2" s="667"/>
      <c r="G2" s="667"/>
      <c r="H2" s="667"/>
      <c r="I2" s="667"/>
      <c r="J2" s="667"/>
      <c r="K2" s="667"/>
      <c r="L2" s="667"/>
      <c r="M2" s="667"/>
      <c r="N2" s="667"/>
      <c r="O2" s="667"/>
      <c r="P2" s="667"/>
      <c r="Q2" s="667"/>
      <c r="R2" s="667"/>
    </row>
    <row r="3" spans="1:23" ht="44.25" customHeight="1">
      <c r="A3" s="75"/>
      <c r="B3" s="668" t="s">
        <v>132</v>
      </c>
      <c r="C3" s="669"/>
      <c r="D3" s="669"/>
      <c r="E3" s="669"/>
      <c r="F3" s="669"/>
      <c r="G3" s="669"/>
      <c r="H3" s="669"/>
      <c r="I3" s="669"/>
      <c r="J3" s="669"/>
      <c r="K3" s="669"/>
      <c r="L3" s="669"/>
      <c r="M3" s="669"/>
      <c r="N3" s="669"/>
      <c r="O3" s="669"/>
      <c r="P3" s="669"/>
      <c r="Q3" s="669"/>
      <c r="R3" s="669"/>
      <c r="W3" s="51">
        <v>18</v>
      </c>
    </row>
    <row r="4" spans="1:23" ht="11.25" customHeight="1">
      <c r="A4" s="95"/>
      <c r="B4" s="95"/>
      <c r="C4" s="96"/>
      <c r="D4" s="52"/>
      <c r="E4" s="52"/>
      <c r="F4" s="97"/>
      <c r="G4" s="97"/>
      <c r="H4" s="97"/>
      <c r="I4" s="97"/>
      <c r="J4" s="97"/>
      <c r="K4" s="97"/>
      <c r="L4" s="97"/>
      <c r="M4" s="97"/>
      <c r="N4" s="97"/>
      <c r="O4" s="97"/>
      <c r="P4" s="97"/>
      <c r="Q4" s="75"/>
      <c r="R4" s="75"/>
    </row>
    <row r="5" spans="1:23" ht="21.75" customHeight="1">
      <c r="A5" s="95"/>
      <c r="B5" s="95"/>
      <c r="C5" s="632" t="s">
        <v>73</v>
      </c>
      <c r="D5" s="633"/>
      <c r="E5" s="634"/>
      <c r="F5" s="151" t="s">
        <v>74</v>
      </c>
      <c r="G5" s="620" t="s">
        <v>75</v>
      </c>
      <c r="H5" s="621"/>
      <c r="I5" s="621"/>
      <c r="J5" s="621"/>
      <c r="K5" s="621"/>
      <c r="L5" s="622"/>
      <c r="M5" s="76"/>
      <c r="N5" s="623" t="str">
        <f>IF(G331&lt;&gt;0,"「細目：その他」で補助対象外に仕分けされていないものがある","")</f>
        <v/>
      </c>
      <c r="O5" s="623"/>
      <c r="P5" s="623"/>
      <c r="Q5" s="75"/>
      <c r="R5" s="75"/>
    </row>
    <row r="6" spans="1:23" ht="21.75" customHeight="1">
      <c r="A6" s="95"/>
      <c r="B6" s="95"/>
      <c r="C6" s="635">
        <f>SUMIFS($P$11:$P$310,$Q$11:$Q$310,"")</f>
        <v>0</v>
      </c>
      <c r="D6" s="636"/>
      <c r="E6" s="637"/>
      <c r="F6" s="100">
        <f>SUMIFS($P$11:$P$310,$Q$11:$Q$310,"○")</f>
        <v>0</v>
      </c>
      <c r="G6" s="624">
        <f>SUM(C6,F6)</f>
        <v>0</v>
      </c>
      <c r="H6" s="625"/>
      <c r="I6" s="625"/>
      <c r="J6" s="625"/>
      <c r="K6" s="625"/>
      <c r="L6" s="626"/>
      <c r="M6" s="76"/>
      <c r="N6" s="623"/>
      <c r="O6" s="623"/>
      <c r="P6" s="623"/>
      <c r="Q6" s="75"/>
      <c r="R6" s="75"/>
    </row>
    <row r="7" spans="1:23" ht="21.75" customHeight="1">
      <c r="A7" s="95"/>
      <c r="B7" s="95"/>
      <c r="C7" s="632" t="s">
        <v>115</v>
      </c>
      <c r="D7" s="633"/>
      <c r="E7" s="634"/>
      <c r="F7" s="151" t="s">
        <v>116</v>
      </c>
      <c r="G7" s="101"/>
      <c r="H7" s="102"/>
      <c r="I7" s="102"/>
      <c r="J7" s="102"/>
      <c r="K7" s="102"/>
      <c r="L7" s="102"/>
      <c r="M7" s="76"/>
      <c r="N7" s="148"/>
      <c r="O7" s="148"/>
      <c r="P7" s="148"/>
      <c r="Q7" s="75"/>
      <c r="R7" s="75"/>
    </row>
    <row r="8" spans="1:23" ht="21.75" customHeight="1">
      <c r="A8" s="95"/>
      <c r="B8" s="95"/>
      <c r="C8" s="635">
        <f>SUMIFS($P$11:$P$310,$R$11:$R$310,"○",$Q$11:$Q$310,"")</f>
        <v>0</v>
      </c>
      <c r="D8" s="636"/>
      <c r="E8" s="637"/>
      <c r="F8" s="103">
        <f>IF(様式1!N31="■",0,ROUNDDOWN((C6-C8)*10/110,0))</f>
        <v>0</v>
      </c>
      <c r="G8" s="101"/>
      <c r="H8" s="627" t="str">
        <f>IF(C6-C8&gt;0,IF(様式1!N31="■","←免税事業者又は簡易課税事業者のため，消費税等仕入控除税額０",""),"")</f>
        <v/>
      </c>
      <c r="I8" s="627"/>
      <c r="J8" s="627"/>
      <c r="K8" s="627"/>
      <c r="L8" s="627"/>
      <c r="M8" s="627"/>
      <c r="N8" s="627"/>
      <c r="O8" s="627"/>
      <c r="P8" s="627"/>
      <c r="Q8" s="627"/>
      <c r="R8" s="75"/>
    </row>
    <row r="9" spans="1:23" ht="20.25" customHeight="1">
      <c r="A9" s="104" t="s">
        <v>61</v>
      </c>
      <c r="B9" s="104"/>
      <c r="C9" s="76"/>
      <c r="D9" s="105"/>
      <c r="E9" s="105"/>
      <c r="F9" s="106">
        <f>SUMIFS($P$11:$P$310,$R$11:$R$310,"○")</f>
        <v>0</v>
      </c>
      <c r="G9" s="107"/>
      <c r="H9" s="107"/>
      <c r="I9" s="107"/>
      <c r="J9" s="107"/>
      <c r="K9" s="107"/>
      <c r="L9" s="107"/>
      <c r="M9" s="107"/>
      <c r="N9" s="107"/>
      <c r="O9" s="107"/>
      <c r="P9" s="75"/>
      <c r="Q9" s="108"/>
      <c r="R9" s="108" t="s">
        <v>31</v>
      </c>
    </row>
    <row r="10" spans="1:23" ht="36" customHeight="1">
      <c r="A10" s="628" t="s">
        <v>76</v>
      </c>
      <c r="B10" s="629"/>
      <c r="C10" s="109" t="s">
        <v>9</v>
      </c>
      <c r="D10" s="109" t="s">
        <v>252</v>
      </c>
      <c r="E10" s="143" t="s">
        <v>159</v>
      </c>
      <c r="F10" s="110" t="s">
        <v>77</v>
      </c>
      <c r="G10" s="53"/>
      <c r="H10" s="111" t="s">
        <v>78</v>
      </c>
      <c r="I10" s="112" t="s">
        <v>79</v>
      </c>
      <c r="J10" s="111" t="s">
        <v>80</v>
      </c>
      <c r="K10" s="113" t="s">
        <v>81</v>
      </c>
      <c r="L10" s="112" t="s">
        <v>79</v>
      </c>
      <c r="M10" s="111" t="s">
        <v>82</v>
      </c>
      <c r="N10" s="113" t="s">
        <v>81</v>
      </c>
      <c r="O10" s="112" t="s">
        <v>83</v>
      </c>
      <c r="P10" s="114" t="s">
        <v>84</v>
      </c>
      <c r="Q10" s="115" t="s">
        <v>85</v>
      </c>
      <c r="R10" s="116" t="s">
        <v>114</v>
      </c>
    </row>
    <row r="11" spans="1:23" ht="18" customHeight="1">
      <c r="A11" s="630">
        <v>1</v>
      </c>
      <c r="B11" s="631"/>
      <c r="C11" s="64"/>
      <c r="D11" s="65"/>
      <c r="E11" s="144"/>
      <c r="F11" s="66"/>
      <c r="G11" s="56"/>
      <c r="H11" s="57"/>
      <c r="I11" s="56"/>
      <c r="J11" s="57"/>
      <c r="K11" s="58"/>
      <c r="L11" s="59"/>
      <c r="M11" s="60"/>
      <c r="N11" s="58"/>
      <c r="O11" s="61"/>
      <c r="P11" s="62">
        <f>IF(H11="",0,INT(SUM(PRODUCT(H11,J11,M11))))</f>
        <v>0</v>
      </c>
      <c r="Q11" s="89"/>
      <c r="R11" s="63"/>
    </row>
    <row r="12" spans="1:23" ht="18" customHeight="1">
      <c r="A12" s="606">
        <v>2</v>
      </c>
      <c r="B12" s="607"/>
      <c r="C12" s="64"/>
      <c r="D12" s="65"/>
      <c r="E12" s="144"/>
      <c r="F12" s="66"/>
      <c r="G12" s="67"/>
      <c r="H12" s="68"/>
      <c r="I12" s="67"/>
      <c r="J12" s="68"/>
      <c r="K12" s="69"/>
      <c r="L12" s="70"/>
      <c r="M12" s="71"/>
      <c r="N12" s="69"/>
      <c r="O12" s="61"/>
      <c r="P12" s="62">
        <f t="shared" ref="P12:P26" si="0">IF(H12="",0,INT(SUM(PRODUCT(H12,J12,M12))))</f>
        <v>0</v>
      </c>
      <c r="Q12" s="90"/>
      <c r="R12" s="73"/>
    </row>
    <row r="13" spans="1:23" ht="18" customHeight="1">
      <c r="A13" s="606">
        <v>3</v>
      </c>
      <c r="B13" s="607"/>
      <c r="C13" s="64"/>
      <c r="D13" s="65"/>
      <c r="E13" s="144"/>
      <c r="F13" s="66"/>
      <c r="G13" s="67"/>
      <c r="H13" s="68"/>
      <c r="I13" s="67"/>
      <c r="J13" s="68"/>
      <c r="K13" s="69"/>
      <c r="L13" s="70"/>
      <c r="M13" s="71"/>
      <c r="N13" s="69"/>
      <c r="O13" s="61"/>
      <c r="P13" s="62">
        <f>IF(H13="",0,INT(SUM(PRODUCT(H13,J13,M13))))</f>
        <v>0</v>
      </c>
      <c r="Q13" s="89"/>
      <c r="R13" s="73"/>
    </row>
    <row r="14" spans="1:23" ht="18" customHeight="1">
      <c r="A14" s="606">
        <v>4</v>
      </c>
      <c r="B14" s="607"/>
      <c r="C14" s="64"/>
      <c r="D14" s="65"/>
      <c r="E14" s="144"/>
      <c r="F14" s="66"/>
      <c r="G14" s="67"/>
      <c r="H14" s="68"/>
      <c r="I14" s="67"/>
      <c r="J14" s="68"/>
      <c r="K14" s="69"/>
      <c r="L14" s="70"/>
      <c r="M14" s="71"/>
      <c r="N14" s="69"/>
      <c r="O14" s="61"/>
      <c r="P14" s="62">
        <f t="shared" ref="P14" si="1">IF(H14="",0,INT(SUM(PRODUCT(H14,J14,M14))))</f>
        <v>0</v>
      </c>
      <c r="Q14" s="90"/>
      <c r="R14" s="73"/>
    </row>
    <row r="15" spans="1:23" ht="18" customHeight="1">
      <c r="A15" s="606">
        <v>5</v>
      </c>
      <c r="B15" s="607"/>
      <c r="C15" s="64"/>
      <c r="D15" s="65"/>
      <c r="E15" s="144"/>
      <c r="F15" s="66"/>
      <c r="G15" s="67"/>
      <c r="H15" s="68"/>
      <c r="I15" s="67"/>
      <c r="J15" s="68"/>
      <c r="K15" s="69"/>
      <c r="L15" s="70"/>
      <c r="M15" s="71"/>
      <c r="N15" s="69"/>
      <c r="O15" s="72"/>
      <c r="P15" s="62">
        <f t="shared" si="0"/>
        <v>0</v>
      </c>
      <c r="Q15" s="90"/>
      <c r="R15" s="73"/>
    </row>
    <row r="16" spans="1:23" ht="18" customHeight="1">
      <c r="A16" s="606">
        <v>6</v>
      </c>
      <c r="B16" s="607"/>
      <c r="C16" s="64"/>
      <c r="D16" s="65"/>
      <c r="E16" s="144"/>
      <c r="F16" s="66"/>
      <c r="G16" s="67"/>
      <c r="H16" s="68"/>
      <c r="I16" s="67"/>
      <c r="J16" s="68"/>
      <c r="K16" s="69"/>
      <c r="L16" s="70"/>
      <c r="M16" s="71"/>
      <c r="N16" s="69"/>
      <c r="O16" s="72"/>
      <c r="P16" s="62">
        <f t="shared" si="0"/>
        <v>0</v>
      </c>
      <c r="Q16" s="90"/>
      <c r="R16" s="73"/>
    </row>
    <row r="17" spans="1:18" ht="18" customHeight="1">
      <c r="A17" s="606">
        <v>7</v>
      </c>
      <c r="B17" s="607"/>
      <c r="C17" s="64"/>
      <c r="D17" s="65"/>
      <c r="E17" s="144"/>
      <c r="F17" s="66"/>
      <c r="G17" s="67"/>
      <c r="H17" s="68"/>
      <c r="I17" s="67"/>
      <c r="J17" s="68"/>
      <c r="K17" s="69"/>
      <c r="L17" s="70"/>
      <c r="M17" s="71"/>
      <c r="N17" s="69"/>
      <c r="O17" s="72"/>
      <c r="P17" s="62">
        <f t="shared" si="0"/>
        <v>0</v>
      </c>
      <c r="Q17" s="90"/>
      <c r="R17" s="73"/>
    </row>
    <row r="18" spans="1:18" ht="18" customHeight="1">
      <c r="A18" s="606">
        <v>8</v>
      </c>
      <c r="B18" s="607"/>
      <c r="C18" s="64"/>
      <c r="D18" s="65"/>
      <c r="E18" s="144"/>
      <c r="F18" s="66"/>
      <c r="G18" s="67"/>
      <c r="H18" s="68"/>
      <c r="I18" s="67"/>
      <c r="J18" s="68"/>
      <c r="K18" s="69"/>
      <c r="L18" s="70"/>
      <c r="M18" s="71"/>
      <c r="N18" s="69"/>
      <c r="O18" s="72"/>
      <c r="P18" s="62">
        <f t="shared" si="0"/>
        <v>0</v>
      </c>
      <c r="Q18" s="90"/>
      <c r="R18" s="73"/>
    </row>
    <row r="19" spans="1:18" ht="18" customHeight="1">
      <c r="A19" s="606">
        <v>9</v>
      </c>
      <c r="B19" s="607"/>
      <c r="C19" s="64"/>
      <c r="D19" s="65"/>
      <c r="E19" s="144"/>
      <c r="F19" s="66"/>
      <c r="G19" s="67"/>
      <c r="H19" s="68"/>
      <c r="I19" s="67"/>
      <c r="J19" s="68"/>
      <c r="K19" s="69"/>
      <c r="L19" s="70"/>
      <c r="M19" s="71"/>
      <c r="N19" s="69"/>
      <c r="O19" s="72"/>
      <c r="P19" s="62">
        <f t="shared" si="0"/>
        <v>0</v>
      </c>
      <c r="Q19" s="90"/>
      <c r="R19" s="73"/>
    </row>
    <row r="20" spans="1:18" ht="18" customHeight="1">
      <c r="A20" s="606">
        <v>10</v>
      </c>
      <c r="B20" s="607"/>
      <c r="C20" s="64"/>
      <c r="D20" s="65"/>
      <c r="E20" s="144"/>
      <c r="F20" s="66"/>
      <c r="G20" s="67"/>
      <c r="H20" s="68"/>
      <c r="I20" s="67"/>
      <c r="J20" s="68"/>
      <c r="K20" s="69"/>
      <c r="L20" s="70"/>
      <c r="M20" s="71"/>
      <c r="N20" s="69"/>
      <c r="O20" s="72"/>
      <c r="P20" s="62">
        <f t="shared" si="0"/>
        <v>0</v>
      </c>
      <c r="Q20" s="90"/>
      <c r="R20" s="73"/>
    </row>
    <row r="21" spans="1:18" ht="18" customHeight="1">
      <c r="A21" s="606">
        <v>11</v>
      </c>
      <c r="B21" s="607"/>
      <c r="C21" s="64"/>
      <c r="D21" s="65"/>
      <c r="E21" s="144"/>
      <c r="F21" s="66"/>
      <c r="G21" s="67"/>
      <c r="H21" s="68"/>
      <c r="I21" s="67"/>
      <c r="J21" s="68"/>
      <c r="K21" s="69"/>
      <c r="L21" s="70"/>
      <c r="M21" s="71"/>
      <c r="N21" s="69"/>
      <c r="O21" s="72"/>
      <c r="P21" s="62">
        <f t="shared" si="0"/>
        <v>0</v>
      </c>
      <c r="Q21" s="90"/>
      <c r="R21" s="73"/>
    </row>
    <row r="22" spans="1:18" ht="18" customHeight="1">
      <c r="A22" s="606">
        <v>12</v>
      </c>
      <c r="B22" s="607"/>
      <c r="C22" s="64"/>
      <c r="D22" s="65"/>
      <c r="E22" s="144"/>
      <c r="F22" s="66"/>
      <c r="G22" s="67"/>
      <c r="H22" s="68"/>
      <c r="I22" s="67"/>
      <c r="J22" s="68"/>
      <c r="K22" s="69"/>
      <c r="L22" s="70"/>
      <c r="M22" s="71"/>
      <c r="N22" s="69"/>
      <c r="O22" s="72"/>
      <c r="P22" s="62">
        <f t="shared" si="0"/>
        <v>0</v>
      </c>
      <c r="Q22" s="90"/>
      <c r="R22" s="73"/>
    </row>
    <row r="23" spans="1:18" ht="18" customHeight="1">
      <c r="A23" s="606">
        <v>13</v>
      </c>
      <c r="B23" s="607"/>
      <c r="C23" s="64"/>
      <c r="D23" s="65"/>
      <c r="E23" s="144"/>
      <c r="F23" s="66"/>
      <c r="G23" s="67"/>
      <c r="H23" s="68"/>
      <c r="I23" s="67"/>
      <c r="J23" s="68"/>
      <c r="K23" s="69"/>
      <c r="L23" s="70"/>
      <c r="M23" s="71"/>
      <c r="N23" s="69"/>
      <c r="O23" s="72"/>
      <c r="P23" s="62">
        <f t="shared" si="0"/>
        <v>0</v>
      </c>
      <c r="Q23" s="90"/>
      <c r="R23" s="73"/>
    </row>
    <row r="24" spans="1:18" ht="18" customHeight="1">
      <c r="A24" s="606">
        <v>14</v>
      </c>
      <c r="B24" s="607"/>
      <c r="C24" s="64"/>
      <c r="D24" s="65"/>
      <c r="E24" s="144"/>
      <c r="F24" s="66"/>
      <c r="G24" s="67"/>
      <c r="H24" s="68"/>
      <c r="I24" s="70"/>
      <c r="J24" s="71"/>
      <c r="K24" s="69"/>
      <c r="L24" s="70"/>
      <c r="M24" s="71"/>
      <c r="N24" s="69"/>
      <c r="O24" s="72"/>
      <c r="P24" s="62">
        <f t="shared" si="0"/>
        <v>0</v>
      </c>
      <c r="Q24" s="90"/>
      <c r="R24" s="73"/>
    </row>
    <row r="25" spans="1:18" ht="18" customHeight="1">
      <c r="A25" s="606">
        <v>15</v>
      </c>
      <c r="B25" s="607"/>
      <c r="C25" s="64"/>
      <c r="D25" s="65"/>
      <c r="E25" s="144"/>
      <c r="F25" s="66"/>
      <c r="G25" s="67"/>
      <c r="H25" s="68"/>
      <c r="I25" s="70"/>
      <c r="J25" s="71"/>
      <c r="K25" s="69"/>
      <c r="L25" s="70"/>
      <c r="M25" s="71"/>
      <c r="N25" s="69"/>
      <c r="O25" s="72"/>
      <c r="P25" s="62">
        <f t="shared" si="0"/>
        <v>0</v>
      </c>
      <c r="Q25" s="90"/>
      <c r="R25" s="73"/>
    </row>
    <row r="26" spans="1:18" ht="18" customHeight="1">
      <c r="A26" s="606">
        <v>16</v>
      </c>
      <c r="B26" s="607"/>
      <c r="C26" s="64"/>
      <c r="D26" s="65"/>
      <c r="E26" s="144"/>
      <c r="F26" s="66"/>
      <c r="G26" s="67"/>
      <c r="H26" s="68"/>
      <c r="I26" s="70"/>
      <c r="J26" s="71"/>
      <c r="K26" s="69"/>
      <c r="L26" s="70"/>
      <c r="M26" s="71"/>
      <c r="N26" s="69"/>
      <c r="O26" s="72"/>
      <c r="P26" s="62">
        <f t="shared" si="0"/>
        <v>0</v>
      </c>
      <c r="Q26" s="90"/>
      <c r="R26" s="73"/>
    </row>
    <row r="27" spans="1:18" ht="18" customHeight="1">
      <c r="A27" s="606">
        <v>17</v>
      </c>
      <c r="B27" s="607"/>
      <c r="C27" s="64"/>
      <c r="D27" s="65"/>
      <c r="E27" s="145"/>
      <c r="F27" s="55"/>
      <c r="G27" s="67"/>
      <c r="H27" s="57"/>
      <c r="I27" s="67"/>
      <c r="J27" s="68"/>
      <c r="K27" s="69"/>
      <c r="L27" s="67"/>
      <c r="M27" s="71"/>
      <c r="N27" s="74"/>
      <c r="O27" s="72"/>
      <c r="P27" s="62">
        <f t="shared" ref="P27:P75" si="2">IF(H27="",0,INT(SUM(PRODUCT(H27,J27,M27))))</f>
        <v>0</v>
      </c>
      <c r="Q27" s="90"/>
      <c r="R27" s="73"/>
    </row>
    <row r="28" spans="1:18" ht="18" customHeight="1">
      <c r="A28" s="606">
        <v>18</v>
      </c>
      <c r="B28" s="607"/>
      <c r="C28" s="64"/>
      <c r="D28" s="65"/>
      <c r="E28" s="145"/>
      <c r="F28" s="66"/>
      <c r="G28" s="67"/>
      <c r="H28" s="68"/>
      <c r="I28" s="67"/>
      <c r="J28" s="68"/>
      <c r="K28" s="69"/>
      <c r="L28" s="67"/>
      <c r="M28" s="71"/>
      <c r="N28" s="74"/>
      <c r="O28" s="72"/>
      <c r="P28" s="62">
        <f t="shared" si="2"/>
        <v>0</v>
      </c>
      <c r="Q28" s="90"/>
      <c r="R28" s="73"/>
    </row>
    <row r="29" spans="1:18" ht="18" customHeight="1">
      <c r="A29" s="606">
        <v>19</v>
      </c>
      <c r="B29" s="607"/>
      <c r="C29" s="64"/>
      <c r="D29" s="65"/>
      <c r="E29" s="145"/>
      <c r="F29" s="66"/>
      <c r="G29" s="67"/>
      <c r="H29" s="68"/>
      <c r="I29" s="67"/>
      <c r="J29" s="68"/>
      <c r="K29" s="69"/>
      <c r="L29" s="67"/>
      <c r="M29" s="71"/>
      <c r="N29" s="74"/>
      <c r="O29" s="72"/>
      <c r="P29" s="62">
        <f t="shared" si="2"/>
        <v>0</v>
      </c>
      <c r="Q29" s="90"/>
      <c r="R29" s="73"/>
    </row>
    <row r="30" spans="1:18" ht="18" customHeight="1">
      <c r="A30" s="606">
        <v>20</v>
      </c>
      <c r="B30" s="607"/>
      <c r="C30" s="64"/>
      <c r="D30" s="65"/>
      <c r="E30" s="144"/>
      <c r="F30" s="66"/>
      <c r="G30" s="67"/>
      <c r="H30" s="68"/>
      <c r="I30" s="67"/>
      <c r="J30" s="68"/>
      <c r="K30" s="69"/>
      <c r="L30" s="70"/>
      <c r="M30" s="71"/>
      <c r="N30" s="69"/>
      <c r="O30" s="72"/>
      <c r="P30" s="62">
        <f t="shared" si="2"/>
        <v>0</v>
      </c>
      <c r="Q30" s="90"/>
      <c r="R30" s="73"/>
    </row>
    <row r="31" spans="1:18" ht="18" customHeight="1">
      <c r="A31" s="606">
        <v>21</v>
      </c>
      <c r="B31" s="607"/>
      <c r="C31" s="64"/>
      <c r="D31" s="65"/>
      <c r="E31" s="144"/>
      <c r="F31" s="66"/>
      <c r="G31" s="67"/>
      <c r="H31" s="68"/>
      <c r="I31" s="67"/>
      <c r="J31" s="68"/>
      <c r="K31" s="69"/>
      <c r="L31" s="70"/>
      <c r="M31" s="71"/>
      <c r="N31" s="69"/>
      <c r="O31" s="72"/>
      <c r="P31" s="62">
        <f t="shared" si="2"/>
        <v>0</v>
      </c>
      <c r="Q31" s="90"/>
      <c r="R31" s="73"/>
    </row>
    <row r="32" spans="1:18" ht="18" customHeight="1">
      <c r="A32" s="606">
        <v>22</v>
      </c>
      <c r="B32" s="607"/>
      <c r="C32" s="64"/>
      <c r="D32" s="65"/>
      <c r="E32" s="144"/>
      <c r="F32" s="66"/>
      <c r="G32" s="67"/>
      <c r="H32" s="68"/>
      <c r="I32" s="70"/>
      <c r="J32" s="71"/>
      <c r="K32" s="69"/>
      <c r="L32" s="70"/>
      <c r="M32" s="71"/>
      <c r="N32" s="69"/>
      <c r="O32" s="72"/>
      <c r="P32" s="62">
        <f t="shared" si="2"/>
        <v>0</v>
      </c>
      <c r="Q32" s="90"/>
      <c r="R32" s="73"/>
    </row>
    <row r="33" spans="1:18" ht="18" customHeight="1">
      <c r="A33" s="606">
        <v>23</v>
      </c>
      <c r="B33" s="607"/>
      <c r="C33" s="64"/>
      <c r="D33" s="65"/>
      <c r="E33" s="144"/>
      <c r="F33" s="66"/>
      <c r="G33" s="67"/>
      <c r="H33" s="68"/>
      <c r="I33" s="70"/>
      <c r="J33" s="71"/>
      <c r="K33" s="69"/>
      <c r="L33" s="70"/>
      <c r="M33" s="71"/>
      <c r="N33" s="69"/>
      <c r="O33" s="72"/>
      <c r="P33" s="62">
        <f t="shared" si="2"/>
        <v>0</v>
      </c>
      <c r="Q33" s="90"/>
      <c r="R33" s="73"/>
    </row>
    <row r="34" spans="1:18" ht="18" customHeight="1">
      <c r="A34" s="606">
        <v>24</v>
      </c>
      <c r="B34" s="607"/>
      <c r="C34" s="64"/>
      <c r="D34" s="65"/>
      <c r="E34" s="144"/>
      <c r="F34" s="66"/>
      <c r="G34" s="67"/>
      <c r="H34" s="68"/>
      <c r="I34" s="70"/>
      <c r="J34" s="71"/>
      <c r="K34" s="69"/>
      <c r="L34" s="70"/>
      <c r="M34" s="71"/>
      <c r="N34" s="69"/>
      <c r="O34" s="72"/>
      <c r="P34" s="62">
        <f t="shared" si="2"/>
        <v>0</v>
      </c>
      <c r="Q34" s="90"/>
      <c r="R34" s="73"/>
    </row>
    <row r="35" spans="1:18" ht="18" customHeight="1">
      <c r="A35" s="606">
        <v>25</v>
      </c>
      <c r="B35" s="607"/>
      <c r="C35" s="64"/>
      <c r="D35" s="65"/>
      <c r="E35" s="144"/>
      <c r="F35" s="66"/>
      <c r="G35" s="67"/>
      <c r="H35" s="68"/>
      <c r="I35" s="70"/>
      <c r="J35" s="68"/>
      <c r="K35" s="69"/>
      <c r="L35" s="70"/>
      <c r="M35" s="71"/>
      <c r="N35" s="69"/>
      <c r="O35" s="72"/>
      <c r="P35" s="62">
        <f t="shared" si="2"/>
        <v>0</v>
      </c>
      <c r="Q35" s="90"/>
      <c r="R35" s="73"/>
    </row>
    <row r="36" spans="1:18" ht="18" customHeight="1">
      <c r="A36" s="606">
        <v>26</v>
      </c>
      <c r="B36" s="607"/>
      <c r="C36" s="64"/>
      <c r="D36" s="65"/>
      <c r="E36" s="144"/>
      <c r="F36" s="66"/>
      <c r="G36" s="67"/>
      <c r="H36" s="68"/>
      <c r="I36" s="70"/>
      <c r="J36" s="68"/>
      <c r="K36" s="69"/>
      <c r="L36" s="70"/>
      <c r="M36" s="71"/>
      <c r="N36" s="69"/>
      <c r="O36" s="72"/>
      <c r="P36" s="62">
        <f t="shared" si="2"/>
        <v>0</v>
      </c>
      <c r="Q36" s="90"/>
      <c r="R36" s="73"/>
    </row>
    <row r="37" spans="1:18" ht="18" customHeight="1">
      <c r="A37" s="606">
        <v>27</v>
      </c>
      <c r="B37" s="607"/>
      <c r="C37" s="64"/>
      <c r="D37" s="65"/>
      <c r="E37" s="145"/>
      <c r="F37" s="55"/>
      <c r="G37" s="56"/>
      <c r="H37" s="57"/>
      <c r="I37" s="70"/>
      <c r="J37" s="71"/>
      <c r="K37" s="69"/>
      <c r="L37" s="70"/>
      <c r="M37" s="71"/>
      <c r="N37" s="69"/>
      <c r="O37" s="72"/>
      <c r="P37" s="62">
        <f t="shared" si="2"/>
        <v>0</v>
      </c>
      <c r="Q37" s="90"/>
      <c r="R37" s="73"/>
    </row>
    <row r="38" spans="1:18" ht="18" customHeight="1">
      <c r="A38" s="606">
        <v>28</v>
      </c>
      <c r="B38" s="607"/>
      <c r="C38" s="64"/>
      <c r="D38" s="65"/>
      <c r="E38" s="144"/>
      <c r="F38" s="66"/>
      <c r="G38" s="67"/>
      <c r="H38" s="68"/>
      <c r="I38" s="70"/>
      <c r="J38" s="71"/>
      <c r="K38" s="69"/>
      <c r="L38" s="70"/>
      <c r="M38" s="71"/>
      <c r="N38" s="69"/>
      <c r="O38" s="72"/>
      <c r="P38" s="62">
        <f t="shared" si="2"/>
        <v>0</v>
      </c>
      <c r="Q38" s="90"/>
      <c r="R38" s="73"/>
    </row>
    <row r="39" spans="1:18" ht="18" customHeight="1">
      <c r="A39" s="606">
        <v>29</v>
      </c>
      <c r="B39" s="607"/>
      <c r="C39" s="64"/>
      <c r="D39" s="65"/>
      <c r="E39" s="145"/>
      <c r="F39" s="55"/>
      <c r="G39" s="56"/>
      <c r="H39" s="57"/>
      <c r="I39" s="70"/>
      <c r="J39" s="71"/>
      <c r="K39" s="69"/>
      <c r="L39" s="70"/>
      <c r="M39" s="71"/>
      <c r="N39" s="69"/>
      <c r="O39" s="72"/>
      <c r="P39" s="62">
        <f t="shared" si="2"/>
        <v>0</v>
      </c>
      <c r="Q39" s="90"/>
      <c r="R39" s="73"/>
    </row>
    <row r="40" spans="1:18" ht="18" customHeight="1">
      <c r="A40" s="606">
        <v>30</v>
      </c>
      <c r="B40" s="607"/>
      <c r="C40" s="64"/>
      <c r="D40" s="65"/>
      <c r="E40" s="144"/>
      <c r="F40" s="66"/>
      <c r="G40" s="67"/>
      <c r="H40" s="68"/>
      <c r="I40" s="70"/>
      <c r="J40" s="68"/>
      <c r="K40" s="69"/>
      <c r="L40" s="70"/>
      <c r="M40" s="71"/>
      <c r="N40" s="69"/>
      <c r="O40" s="72"/>
      <c r="P40" s="62">
        <f t="shared" si="2"/>
        <v>0</v>
      </c>
      <c r="Q40" s="90"/>
      <c r="R40" s="73"/>
    </row>
    <row r="41" spans="1:18" ht="18" customHeight="1">
      <c r="A41" s="606">
        <v>31</v>
      </c>
      <c r="B41" s="607"/>
      <c r="C41" s="64"/>
      <c r="D41" s="65"/>
      <c r="E41" s="144"/>
      <c r="F41" s="66"/>
      <c r="G41" s="67"/>
      <c r="H41" s="68"/>
      <c r="I41" s="67"/>
      <c r="J41" s="68"/>
      <c r="K41" s="69"/>
      <c r="L41" s="70"/>
      <c r="M41" s="71"/>
      <c r="N41" s="69"/>
      <c r="O41" s="72"/>
      <c r="P41" s="62">
        <f t="shared" si="2"/>
        <v>0</v>
      </c>
      <c r="Q41" s="90"/>
      <c r="R41" s="73"/>
    </row>
    <row r="42" spans="1:18" ht="18" customHeight="1">
      <c r="A42" s="606">
        <v>32</v>
      </c>
      <c r="B42" s="607"/>
      <c r="C42" s="64"/>
      <c r="D42" s="65"/>
      <c r="E42" s="144"/>
      <c r="F42" s="66"/>
      <c r="G42" s="67"/>
      <c r="H42" s="68"/>
      <c r="I42" s="67"/>
      <c r="J42" s="68"/>
      <c r="K42" s="69"/>
      <c r="L42" s="70"/>
      <c r="M42" s="71"/>
      <c r="N42" s="69"/>
      <c r="O42" s="72"/>
      <c r="P42" s="62">
        <f t="shared" si="2"/>
        <v>0</v>
      </c>
      <c r="Q42" s="90"/>
      <c r="R42" s="73"/>
    </row>
    <row r="43" spans="1:18" ht="18" customHeight="1">
      <c r="A43" s="606">
        <v>33</v>
      </c>
      <c r="B43" s="607"/>
      <c r="C43" s="64"/>
      <c r="D43" s="65"/>
      <c r="E43" s="144"/>
      <c r="F43" s="66"/>
      <c r="G43" s="67"/>
      <c r="H43" s="68"/>
      <c r="I43" s="67"/>
      <c r="J43" s="68"/>
      <c r="K43" s="69"/>
      <c r="L43" s="70"/>
      <c r="M43" s="71"/>
      <c r="N43" s="69"/>
      <c r="O43" s="72"/>
      <c r="P43" s="62">
        <f t="shared" si="2"/>
        <v>0</v>
      </c>
      <c r="Q43" s="90"/>
      <c r="R43" s="73"/>
    </row>
    <row r="44" spans="1:18" ht="18" customHeight="1">
      <c r="A44" s="606">
        <v>34</v>
      </c>
      <c r="B44" s="607"/>
      <c r="C44" s="64"/>
      <c r="D44" s="65"/>
      <c r="E44" s="144"/>
      <c r="F44" s="66"/>
      <c r="G44" s="67"/>
      <c r="H44" s="68"/>
      <c r="I44" s="67"/>
      <c r="J44" s="68"/>
      <c r="K44" s="69"/>
      <c r="L44" s="70"/>
      <c r="M44" s="71"/>
      <c r="N44" s="69"/>
      <c r="O44" s="72"/>
      <c r="P44" s="62">
        <f t="shared" si="2"/>
        <v>0</v>
      </c>
      <c r="Q44" s="90"/>
      <c r="R44" s="73"/>
    </row>
    <row r="45" spans="1:18" ht="18" customHeight="1">
      <c r="A45" s="606">
        <v>35</v>
      </c>
      <c r="B45" s="607"/>
      <c r="C45" s="64"/>
      <c r="D45" s="65"/>
      <c r="E45" s="144"/>
      <c r="F45" s="66"/>
      <c r="G45" s="67"/>
      <c r="H45" s="68"/>
      <c r="I45" s="67"/>
      <c r="J45" s="68"/>
      <c r="K45" s="69"/>
      <c r="L45" s="70"/>
      <c r="M45" s="71"/>
      <c r="N45" s="69"/>
      <c r="O45" s="72"/>
      <c r="P45" s="62">
        <f t="shared" si="2"/>
        <v>0</v>
      </c>
      <c r="Q45" s="90"/>
      <c r="R45" s="73"/>
    </row>
    <row r="46" spans="1:18" ht="18" customHeight="1">
      <c r="A46" s="606">
        <v>36</v>
      </c>
      <c r="B46" s="607"/>
      <c r="C46" s="64"/>
      <c r="D46" s="65"/>
      <c r="E46" s="144"/>
      <c r="F46" s="66"/>
      <c r="G46" s="67"/>
      <c r="H46" s="68"/>
      <c r="I46" s="70"/>
      <c r="J46" s="71"/>
      <c r="K46" s="69"/>
      <c r="L46" s="70"/>
      <c r="M46" s="71"/>
      <c r="N46" s="69"/>
      <c r="O46" s="72"/>
      <c r="P46" s="62">
        <f t="shared" si="2"/>
        <v>0</v>
      </c>
      <c r="Q46" s="90"/>
      <c r="R46" s="73"/>
    </row>
    <row r="47" spans="1:18" ht="18" customHeight="1">
      <c r="A47" s="606">
        <v>37</v>
      </c>
      <c r="B47" s="607"/>
      <c r="C47" s="64"/>
      <c r="D47" s="65"/>
      <c r="E47" s="144"/>
      <c r="F47" s="66"/>
      <c r="G47" s="67"/>
      <c r="H47" s="68"/>
      <c r="I47" s="67"/>
      <c r="J47" s="68"/>
      <c r="K47" s="69"/>
      <c r="L47" s="70"/>
      <c r="M47" s="71"/>
      <c r="N47" s="69"/>
      <c r="O47" s="72"/>
      <c r="P47" s="62">
        <f t="shared" si="2"/>
        <v>0</v>
      </c>
      <c r="Q47" s="90"/>
      <c r="R47" s="73"/>
    </row>
    <row r="48" spans="1:18" ht="18" customHeight="1">
      <c r="A48" s="606">
        <v>38</v>
      </c>
      <c r="B48" s="607"/>
      <c r="C48" s="64"/>
      <c r="D48" s="65"/>
      <c r="E48" s="144"/>
      <c r="F48" s="66"/>
      <c r="G48" s="67"/>
      <c r="H48" s="68"/>
      <c r="I48" s="67"/>
      <c r="J48" s="68"/>
      <c r="K48" s="69"/>
      <c r="L48" s="70"/>
      <c r="M48" s="71"/>
      <c r="N48" s="69"/>
      <c r="O48" s="72"/>
      <c r="P48" s="62">
        <f t="shared" si="2"/>
        <v>0</v>
      </c>
      <c r="Q48" s="90"/>
      <c r="R48" s="73"/>
    </row>
    <row r="49" spans="1:18" ht="18" customHeight="1">
      <c r="A49" s="606">
        <v>39</v>
      </c>
      <c r="B49" s="607"/>
      <c r="C49" s="64"/>
      <c r="D49" s="65"/>
      <c r="E49" s="145"/>
      <c r="F49" s="55"/>
      <c r="G49" s="67"/>
      <c r="H49" s="57"/>
      <c r="I49" s="70"/>
      <c r="J49" s="71"/>
      <c r="K49" s="69"/>
      <c r="L49" s="70"/>
      <c r="M49" s="71"/>
      <c r="N49" s="69"/>
      <c r="O49" s="72"/>
      <c r="P49" s="62">
        <f t="shared" si="2"/>
        <v>0</v>
      </c>
      <c r="Q49" s="90"/>
      <c r="R49" s="73"/>
    </row>
    <row r="50" spans="1:18" ht="18" customHeight="1">
      <c r="A50" s="606">
        <v>40</v>
      </c>
      <c r="B50" s="607"/>
      <c r="C50" s="64"/>
      <c r="D50" s="65"/>
      <c r="E50" s="145"/>
      <c r="F50" s="55"/>
      <c r="G50" s="67"/>
      <c r="H50" s="57"/>
      <c r="I50" s="70"/>
      <c r="J50" s="71"/>
      <c r="K50" s="69"/>
      <c r="L50" s="70"/>
      <c r="M50" s="71"/>
      <c r="N50" s="69"/>
      <c r="O50" s="72"/>
      <c r="P50" s="62">
        <f t="shared" si="2"/>
        <v>0</v>
      </c>
      <c r="Q50" s="90"/>
      <c r="R50" s="73"/>
    </row>
    <row r="51" spans="1:18" ht="18" customHeight="1">
      <c r="A51" s="606">
        <v>41</v>
      </c>
      <c r="B51" s="607"/>
      <c r="C51" s="64"/>
      <c r="D51" s="65"/>
      <c r="E51" s="145"/>
      <c r="F51" s="55"/>
      <c r="G51" s="67"/>
      <c r="H51" s="68"/>
      <c r="I51" s="70"/>
      <c r="J51" s="71"/>
      <c r="K51" s="69"/>
      <c r="L51" s="70"/>
      <c r="M51" s="71"/>
      <c r="N51" s="69"/>
      <c r="O51" s="72"/>
      <c r="P51" s="62">
        <f t="shared" si="2"/>
        <v>0</v>
      </c>
      <c r="Q51" s="90"/>
      <c r="R51" s="73"/>
    </row>
    <row r="52" spans="1:18" ht="18" customHeight="1">
      <c r="A52" s="606">
        <v>42</v>
      </c>
      <c r="B52" s="607"/>
      <c r="C52" s="64"/>
      <c r="D52" s="65"/>
      <c r="E52" s="145"/>
      <c r="F52" s="55"/>
      <c r="G52" s="67"/>
      <c r="H52" s="68"/>
      <c r="I52" s="70"/>
      <c r="J52" s="71"/>
      <c r="K52" s="69"/>
      <c r="L52" s="70"/>
      <c r="M52" s="71"/>
      <c r="N52" s="69"/>
      <c r="O52" s="72"/>
      <c r="P52" s="62">
        <f t="shared" si="2"/>
        <v>0</v>
      </c>
      <c r="Q52" s="90"/>
      <c r="R52" s="73"/>
    </row>
    <row r="53" spans="1:18" ht="18" customHeight="1">
      <c r="A53" s="606">
        <v>43</v>
      </c>
      <c r="B53" s="607"/>
      <c r="C53" s="64"/>
      <c r="D53" s="65"/>
      <c r="E53" s="144"/>
      <c r="F53" s="66"/>
      <c r="G53" s="67"/>
      <c r="H53" s="68"/>
      <c r="I53" s="70"/>
      <c r="J53" s="71"/>
      <c r="K53" s="69"/>
      <c r="L53" s="70"/>
      <c r="M53" s="71"/>
      <c r="N53" s="69"/>
      <c r="O53" s="72"/>
      <c r="P53" s="62">
        <f t="shared" si="2"/>
        <v>0</v>
      </c>
      <c r="Q53" s="90"/>
      <c r="R53" s="73"/>
    </row>
    <row r="54" spans="1:18" ht="18" customHeight="1">
      <c r="A54" s="606">
        <v>44</v>
      </c>
      <c r="B54" s="607"/>
      <c r="C54" s="64"/>
      <c r="D54" s="65"/>
      <c r="E54" s="144"/>
      <c r="F54" s="66"/>
      <c r="G54" s="67"/>
      <c r="H54" s="68"/>
      <c r="I54" s="70"/>
      <c r="J54" s="71"/>
      <c r="K54" s="69"/>
      <c r="L54" s="70"/>
      <c r="M54" s="71"/>
      <c r="N54" s="69"/>
      <c r="O54" s="72"/>
      <c r="P54" s="62">
        <f t="shared" si="2"/>
        <v>0</v>
      </c>
      <c r="Q54" s="90"/>
      <c r="R54" s="73"/>
    </row>
    <row r="55" spans="1:18" ht="18" customHeight="1">
      <c r="A55" s="606">
        <v>45</v>
      </c>
      <c r="B55" s="607"/>
      <c r="C55" s="64"/>
      <c r="D55" s="65"/>
      <c r="E55" s="144"/>
      <c r="F55" s="66"/>
      <c r="G55" s="67"/>
      <c r="H55" s="68"/>
      <c r="I55" s="70"/>
      <c r="J55" s="71"/>
      <c r="K55" s="69"/>
      <c r="L55" s="70"/>
      <c r="M55" s="71"/>
      <c r="N55" s="69"/>
      <c r="O55" s="72"/>
      <c r="P55" s="62">
        <f t="shared" si="2"/>
        <v>0</v>
      </c>
      <c r="Q55" s="90"/>
      <c r="R55" s="73"/>
    </row>
    <row r="56" spans="1:18" ht="18" customHeight="1">
      <c r="A56" s="606">
        <v>46</v>
      </c>
      <c r="B56" s="607"/>
      <c r="C56" s="64"/>
      <c r="D56" s="65"/>
      <c r="E56" s="144"/>
      <c r="F56" s="66"/>
      <c r="G56" s="67"/>
      <c r="H56" s="68"/>
      <c r="I56" s="70"/>
      <c r="J56" s="71"/>
      <c r="K56" s="69"/>
      <c r="L56" s="70"/>
      <c r="M56" s="71"/>
      <c r="N56" s="69"/>
      <c r="O56" s="72"/>
      <c r="P56" s="62">
        <f t="shared" si="2"/>
        <v>0</v>
      </c>
      <c r="Q56" s="90"/>
      <c r="R56" s="73"/>
    </row>
    <row r="57" spans="1:18" ht="18" customHeight="1">
      <c r="A57" s="606">
        <v>47</v>
      </c>
      <c r="B57" s="607"/>
      <c r="C57" s="64"/>
      <c r="D57" s="65"/>
      <c r="E57" s="145"/>
      <c r="F57" s="55"/>
      <c r="G57" s="67"/>
      <c r="H57" s="57"/>
      <c r="I57" s="70"/>
      <c r="J57" s="71"/>
      <c r="K57" s="69"/>
      <c r="L57" s="70"/>
      <c r="M57" s="71"/>
      <c r="N57" s="69"/>
      <c r="O57" s="72"/>
      <c r="P57" s="62">
        <f t="shared" si="2"/>
        <v>0</v>
      </c>
      <c r="Q57" s="90"/>
      <c r="R57" s="73"/>
    </row>
    <row r="58" spans="1:18" ht="18" customHeight="1">
      <c r="A58" s="606">
        <v>48</v>
      </c>
      <c r="B58" s="607"/>
      <c r="C58" s="64"/>
      <c r="D58" s="65"/>
      <c r="E58" s="144"/>
      <c r="F58" s="66"/>
      <c r="G58" s="67"/>
      <c r="H58" s="68"/>
      <c r="I58" s="70"/>
      <c r="J58" s="71"/>
      <c r="K58" s="69"/>
      <c r="L58" s="70"/>
      <c r="M58" s="71"/>
      <c r="N58" s="69"/>
      <c r="O58" s="72"/>
      <c r="P58" s="62">
        <f t="shared" si="2"/>
        <v>0</v>
      </c>
      <c r="Q58" s="90"/>
      <c r="R58" s="73"/>
    </row>
    <row r="59" spans="1:18" ht="18" customHeight="1">
      <c r="A59" s="606">
        <v>49</v>
      </c>
      <c r="B59" s="607"/>
      <c r="C59" s="64"/>
      <c r="D59" s="65"/>
      <c r="E59" s="144"/>
      <c r="F59" s="66"/>
      <c r="G59" s="67"/>
      <c r="H59" s="71"/>
      <c r="I59" s="70"/>
      <c r="J59" s="71"/>
      <c r="K59" s="69"/>
      <c r="L59" s="70"/>
      <c r="M59" s="71"/>
      <c r="N59" s="69"/>
      <c r="O59" s="72"/>
      <c r="P59" s="62">
        <f t="shared" si="2"/>
        <v>0</v>
      </c>
      <c r="Q59" s="90"/>
      <c r="R59" s="73"/>
    </row>
    <row r="60" spans="1:18" ht="18" customHeight="1">
      <c r="A60" s="606">
        <v>50</v>
      </c>
      <c r="B60" s="607"/>
      <c r="C60" s="64"/>
      <c r="D60" s="65"/>
      <c r="E60" s="144"/>
      <c r="F60" s="66"/>
      <c r="G60" s="67"/>
      <c r="H60" s="71"/>
      <c r="I60" s="70"/>
      <c r="J60" s="71"/>
      <c r="K60" s="69"/>
      <c r="L60" s="70"/>
      <c r="M60" s="71"/>
      <c r="N60" s="69"/>
      <c r="O60" s="72"/>
      <c r="P60" s="62">
        <f t="shared" si="2"/>
        <v>0</v>
      </c>
      <c r="Q60" s="90"/>
      <c r="R60" s="73"/>
    </row>
    <row r="61" spans="1:18" ht="18" hidden="1" customHeight="1">
      <c r="A61" s="606">
        <v>51</v>
      </c>
      <c r="B61" s="607"/>
      <c r="C61" s="64"/>
      <c r="D61" s="65"/>
      <c r="E61" s="144"/>
      <c r="F61" s="66"/>
      <c r="G61" s="67"/>
      <c r="H61" s="71"/>
      <c r="I61" s="70"/>
      <c r="J61" s="71"/>
      <c r="K61" s="69"/>
      <c r="L61" s="70"/>
      <c r="M61" s="71"/>
      <c r="N61" s="69"/>
      <c r="O61" s="72"/>
      <c r="P61" s="62">
        <f t="shared" si="2"/>
        <v>0</v>
      </c>
      <c r="Q61" s="90"/>
      <c r="R61" s="73"/>
    </row>
    <row r="62" spans="1:18" ht="18" hidden="1" customHeight="1">
      <c r="A62" s="606">
        <v>52</v>
      </c>
      <c r="B62" s="607"/>
      <c r="C62" s="64"/>
      <c r="D62" s="65"/>
      <c r="E62" s="144"/>
      <c r="F62" s="66"/>
      <c r="G62" s="67"/>
      <c r="H62" s="71"/>
      <c r="I62" s="70"/>
      <c r="J62" s="71"/>
      <c r="K62" s="69"/>
      <c r="L62" s="70"/>
      <c r="M62" s="71"/>
      <c r="N62" s="69"/>
      <c r="O62" s="72"/>
      <c r="P62" s="62">
        <f t="shared" si="2"/>
        <v>0</v>
      </c>
      <c r="Q62" s="90"/>
      <c r="R62" s="73"/>
    </row>
    <row r="63" spans="1:18" ht="18" hidden="1" customHeight="1">
      <c r="A63" s="606">
        <v>53</v>
      </c>
      <c r="B63" s="607"/>
      <c r="C63" s="64"/>
      <c r="D63" s="65"/>
      <c r="E63" s="144"/>
      <c r="F63" s="66"/>
      <c r="G63" s="67"/>
      <c r="H63" s="71"/>
      <c r="I63" s="70"/>
      <c r="J63" s="71"/>
      <c r="K63" s="69"/>
      <c r="L63" s="70"/>
      <c r="M63" s="71"/>
      <c r="N63" s="69"/>
      <c r="O63" s="72"/>
      <c r="P63" s="62">
        <f t="shared" si="2"/>
        <v>0</v>
      </c>
      <c r="Q63" s="90"/>
      <c r="R63" s="73"/>
    </row>
    <row r="64" spans="1:18" ht="18" hidden="1" customHeight="1">
      <c r="A64" s="606">
        <v>54</v>
      </c>
      <c r="B64" s="607"/>
      <c r="C64" s="64"/>
      <c r="D64" s="65"/>
      <c r="E64" s="144"/>
      <c r="F64" s="66"/>
      <c r="G64" s="67"/>
      <c r="H64" s="71"/>
      <c r="I64" s="70"/>
      <c r="J64" s="71"/>
      <c r="K64" s="69"/>
      <c r="L64" s="70"/>
      <c r="M64" s="71"/>
      <c r="N64" s="69"/>
      <c r="O64" s="72"/>
      <c r="P64" s="62">
        <f t="shared" si="2"/>
        <v>0</v>
      </c>
      <c r="Q64" s="90"/>
      <c r="R64" s="73"/>
    </row>
    <row r="65" spans="1:18" ht="18" hidden="1" customHeight="1">
      <c r="A65" s="606">
        <v>55</v>
      </c>
      <c r="B65" s="607"/>
      <c r="C65" s="64"/>
      <c r="D65" s="65"/>
      <c r="E65" s="144"/>
      <c r="F65" s="66"/>
      <c r="G65" s="67"/>
      <c r="H65" s="71"/>
      <c r="I65" s="70"/>
      <c r="J65" s="71"/>
      <c r="K65" s="69"/>
      <c r="L65" s="70"/>
      <c r="M65" s="71"/>
      <c r="N65" s="69"/>
      <c r="O65" s="72"/>
      <c r="P65" s="62">
        <f t="shared" si="2"/>
        <v>0</v>
      </c>
      <c r="Q65" s="90"/>
      <c r="R65" s="73"/>
    </row>
    <row r="66" spans="1:18" ht="18" hidden="1" customHeight="1">
      <c r="A66" s="606">
        <v>56</v>
      </c>
      <c r="B66" s="607"/>
      <c r="C66" s="64"/>
      <c r="D66" s="65"/>
      <c r="E66" s="144"/>
      <c r="F66" s="66"/>
      <c r="G66" s="67"/>
      <c r="H66" s="71"/>
      <c r="I66" s="70"/>
      <c r="J66" s="71"/>
      <c r="K66" s="69"/>
      <c r="L66" s="70"/>
      <c r="M66" s="71"/>
      <c r="N66" s="69"/>
      <c r="O66" s="72"/>
      <c r="P66" s="62">
        <f t="shared" si="2"/>
        <v>0</v>
      </c>
      <c r="Q66" s="90"/>
      <c r="R66" s="73"/>
    </row>
    <row r="67" spans="1:18" ht="18" hidden="1" customHeight="1">
      <c r="A67" s="606">
        <v>57</v>
      </c>
      <c r="B67" s="607"/>
      <c r="C67" s="64"/>
      <c r="D67" s="65"/>
      <c r="E67" s="144"/>
      <c r="F67" s="66"/>
      <c r="G67" s="67"/>
      <c r="H67" s="71"/>
      <c r="I67" s="70"/>
      <c r="J67" s="71"/>
      <c r="K67" s="69"/>
      <c r="L67" s="70"/>
      <c r="M67" s="71"/>
      <c r="N67" s="69"/>
      <c r="O67" s="72"/>
      <c r="P67" s="62">
        <f t="shared" si="2"/>
        <v>0</v>
      </c>
      <c r="Q67" s="90"/>
      <c r="R67" s="73"/>
    </row>
    <row r="68" spans="1:18" ht="18" hidden="1" customHeight="1">
      <c r="A68" s="606">
        <v>58</v>
      </c>
      <c r="B68" s="607"/>
      <c r="C68" s="64"/>
      <c r="D68" s="65"/>
      <c r="E68" s="144"/>
      <c r="F68" s="66"/>
      <c r="G68" s="67"/>
      <c r="H68" s="71"/>
      <c r="I68" s="70"/>
      <c r="J68" s="71"/>
      <c r="K68" s="69"/>
      <c r="L68" s="70"/>
      <c r="M68" s="71"/>
      <c r="N68" s="69"/>
      <c r="O68" s="72"/>
      <c r="P68" s="62">
        <f t="shared" si="2"/>
        <v>0</v>
      </c>
      <c r="Q68" s="90"/>
      <c r="R68" s="73"/>
    </row>
    <row r="69" spans="1:18" ht="18" hidden="1" customHeight="1">
      <c r="A69" s="606">
        <v>59</v>
      </c>
      <c r="B69" s="607"/>
      <c r="C69" s="64"/>
      <c r="D69" s="65"/>
      <c r="E69" s="144"/>
      <c r="F69" s="66"/>
      <c r="G69" s="67"/>
      <c r="H69" s="71"/>
      <c r="I69" s="70"/>
      <c r="J69" s="71"/>
      <c r="K69" s="69"/>
      <c r="L69" s="70"/>
      <c r="M69" s="71"/>
      <c r="N69" s="69"/>
      <c r="O69" s="72"/>
      <c r="P69" s="62">
        <f t="shared" si="2"/>
        <v>0</v>
      </c>
      <c r="Q69" s="90"/>
      <c r="R69" s="73"/>
    </row>
    <row r="70" spans="1:18" ht="18" hidden="1" customHeight="1">
      <c r="A70" s="606">
        <v>60</v>
      </c>
      <c r="B70" s="607"/>
      <c r="C70" s="64"/>
      <c r="D70" s="65"/>
      <c r="E70" s="144"/>
      <c r="F70" s="66"/>
      <c r="G70" s="67"/>
      <c r="H70" s="71"/>
      <c r="I70" s="70"/>
      <c r="J70" s="71"/>
      <c r="K70" s="69"/>
      <c r="L70" s="70"/>
      <c r="M70" s="71"/>
      <c r="N70" s="69"/>
      <c r="O70" s="72"/>
      <c r="P70" s="62">
        <f t="shared" si="2"/>
        <v>0</v>
      </c>
      <c r="Q70" s="90"/>
      <c r="R70" s="73"/>
    </row>
    <row r="71" spans="1:18" ht="18" hidden="1" customHeight="1">
      <c r="A71" s="606">
        <v>61</v>
      </c>
      <c r="B71" s="607"/>
      <c r="C71" s="64"/>
      <c r="D71" s="65"/>
      <c r="E71" s="144"/>
      <c r="F71" s="66"/>
      <c r="G71" s="67"/>
      <c r="H71" s="71"/>
      <c r="I71" s="70"/>
      <c r="J71" s="71"/>
      <c r="K71" s="69"/>
      <c r="L71" s="70"/>
      <c r="M71" s="71"/>
      <c r="N71" s="69"/>
      <c r="O71" s="72"/>
      <c r="P71" s="62">
        <f t="shared" si="2"/>
        <v>0</v>
      </c>
      <c r="Q71" s="90"/>
      <c r="R71" s="73"/>
    </row>
    <row r="72" spans="1:18" ht="18" hidden="1" customHeight="1">
      <c r="A72" s="606">
        <v>62</v>
      </c>
      <c r="B72" s="607"/>
      <c r="C72" s="64"/>
      <c r="D72" s="65"/>
      <c r="E72" s="144"/>
      <c r="F72" s="66"/>
      <c r="G72" s="67"/>
      <c r="H72" s="71"/>
      <c r="I72" s="70"/>
      <c r="J72" s="71"/>
      <c r="K72" s="69"/>
      <c r="L72" s="70"/>
      <c r="M72" s="71"/>
      <c r="N72" s="69"/>
      <c r="O72" s="72"/>
      <c r="P72" s="62">
        <f t="shared" si="2"/>
        <v>0</v>
      </c>
      <c r="Q72" s="90"/>
      <c r="R72" s="73"/>
    </row>
    <row r="73" spans="1:18" ht="18" hidden="1" customHeight="1">
      <c r="A73" s="606">
        <v>63</v>
      </c>
      <c r="B73" s="607"/>
      <c r="C73" s="64"/>
      <c r="D73" s="65"/>
      <c r="E73" s="144"/>
      <c r="F73" s="66"/>
      <c r="G73" s="67"/>
      <c r="H73" s="71"/>
      <c r="I73" s="70"/>
      <c r="J73" s="71"/>
      <c r="K73" s="69"/>
      <c r="L73" s="70"/>
      <c r="M73" s="71"/>
      <c r="N73" s="69"/>
      <c r="O73" s="72"/>
      <c r="P73" s="62">
        <f t="shared" si="2"/>
        <v>0</v>
      </c>
      <c r="Q73" s="90"/>
      <c r="R73" s="73"/>
    </row>
    <row r="74" spans="1:18" ht="18" hidden="1" customHeight="1">
      <c r="A74" s="606">
        <v>64</v>
      </c>
      <c r="B74" s="607"/>
      <c r="C74" s="64"/>
      <c r="D74" s="65"/>
      <c r="E74" s="144"/>
      <c r="F74" s="66"/>
      <c r="G74" s="67"/>
      <c r="H74" s="71"/>
      <c r="I74" s="70"/>
      <c r="J74" s="71"/>
      <c r="K74" s="69"/>
      <c r="L74" s="70"/>
      <c r="M74" s="71"/>
      <c r="N74" s="69"/>
      <c r="O74" s="72"/>
      <c r="P74" s="62">
        <f t="shared" si="2"/>
        <v>0</v>
      </c>
      <c r="Q74" s="90"/>
      <c r="R74" s="73"/>
    </row>
    <row r="75" spans="1:18" ht="18" hidden="1" customHeight="1">
      <c r="A75" s="606">
        <v>65</v>
      </c>
      <c r="B75" s="607"/>
      <c r="C75" s="64"/>
      <c r="D75" s="65"/>
      <c r="E75" s="144"/>
      <c r="F75" s="66"/>
      <c r="G75" s="67"/>
      <c r="H75" s="71"/>
      <c r="I75" s="70"/>
      <c r="J75" s="71"/>
      <c r="K75" s="69"/>
      <c r="L75" s="70"/>
      <c r="M75" s="71"/>
      <c r="N75" s="69"/>
      <c r="O75" s="72"/>
      <c r="P75" s="62">
        <f t="shared" si="2"/>
        <v>0</v>
      </c>
      <c r="Q75" s="90"/>
      <c r="R75" s="73"/>
    </row>
    <row r="76" spans="1:18" ht="18" hidden="1" customHeight="1">
      <c r="A76" s="606">
        <v>66</v>
      </c>
      <c r="B76" s="607"/>
      <c r="C76" s="64"/>
      <c r="D76" s="65"/>
      <c r="E76" s="144"/>
      <c r="F76" s="66"/>
      <c r="G76" s="67"/>
      <c r="H76" s="71"/>
      <c r="I76" s="70"/>
      <c r="J76" s="71"/>
      <c r="K76" s="69"/>
      <c r="L76" s="70"/>
      <c r="M76" s="71"/>
      <c r="N76" s="69"/>
      <c r="O76" s="72"/>
      <c r="P76" s="62">
        <f t="shared" ref="P76:P139" si="3">IF(H76="",0,INT(SUM(PRODUCT(H76,J76,M76))))</f>
        <v>0</v>
      </c>
      <c r="Q76" s="90"/>
      <c r="R76" s="73"/>
    </row>
    <row r="77" spans="1:18" ht="18" hidden="1" customHeight="1">
      <c r="A77" s="606">
        <v>67</v>
      </c>
      <c r="B77" s="607"/>
      <c r="C77" s="64"/>
      <c r="D77" s="65"/>
      <c r="E77" s="144"/>
      <c r="F77" s="66"/>
      <c r="G77" s="67"/>
      <c r="H77" s="71"/>
      <c r="I77" s="70"/>
      <c r="J77" s="71"/>
      <c r="K77" s="69"/>
      <c r="L77" s="70"/>
      <c r="M77" s="71"/>
      <c r="N77" s="69"/>
      <c r="O77" s="72"/>
      <c r="P77" s="62">
        <f t="shared" si="3"/>
        <v>0</v>
      </c>
      <c r="Q77" s="90"/>
      <c r="R77" s="73"/>
    </row>
    <row r="78" spans="1:18" ht="18" hidden="1" customHeight="1">
      <c r="A78" s="606">
        <v>68</v>
      </c>
      <c r="B78" s="607"/>
      <c r="C78" s="64"/>
      <c r="D78" s="65"/>
      <c r="E78" s="144"/>
      <c r="F78" s="66"/>
      <c r="G78" s="67"/>
      <c r="H78" s="71"/>
      <c r="I78" s="70"/>
      <c r="J78" s="71"/>
      <c r="K78" s="69"/>
      <c r="L78" s="70"/>
      <c r="M78" s="71"/>
      <c r="N78" s="69"/>
      <c r="O78" s="72"/>
      <c r="P78" s="62">
        <f t="shared" si="3"/>
        <v>0</v>
      </c>
      <c r="Q78" s="90"/>
      <c r="R78" s="73"/>
    </row>
    <row r="79" spans="1:18" ht="18" hidden="1" customHeight="1">
      <c r="A79" s="606">
        <v>69</v>
      </c>
      <c r="B79" s="607"/>
      <c r="C79" s="64"/>
      <c r="D79" s="65"/>
      <c r="E79" s="144"/>
      <c r="F79" s="66"/>
      <c r="G79" s="67"/>
      <c r="H79" s="71"/>
      <c r="I79" s="70"/>
      <c r="J79" s="71"/>
      <c r="K79" s="69"/>
      <c r="L79" s="70"/>
      <c r="M79" s="71"/>
      <c r="N79" s="69"/>
      <c r="O79" s="72"/>
      <c r="P79" s="62">
        <f t="shared" si="3"/>
        <v>0</v>
      </c>
      <c r="Q79" s="90"/>
      <c r="R79" s="73"/>
    </row>
    <row r="80" spans="1:18" ht="18" hidden="1" customHeight="1">
      <c r="A80" s="606">
        <v>70</v>
      </c>
      <c r="B80" s="607"/>
      <c r="C80" s="64"/>
      <c r="D80" s="65"/>
      <c r="E80" s="144"/>
      <c r="F80" s="66"/>
      <c r="G80" s="67"/>
      <c r="H80" s="71"/>
      <c r="I80" s="70"/>
      <c r="J80" s="71"/>
      <c r="K80" s="69"/>
      <c r="L80" s="70"/>
      <c r="M80" s="71"/>
      <c r="N80" s="69"/>
      <c r="O80" s="72"/>
      <c r="P80" s="62">
        <f t="shared" si="3"/>
        <v>0</v>
      </c>
      <c r="Q80" s="90"/>
      <c r="R80" s="73"/>
    </row>
    <row r="81" spans="1:18" ht="18" hidden="1" customHeight="1">
      <c r="A81" s="606">
        <v>71</v>
      </c>
      <c r="B81" s="607"/>
      <c r="C81" s="64"/>
      <c r="D81" s="65"/>
      <c r="E81" s="144"/>
      <c r="F81" s="66"/>
      <c r="G81" s="67"/>
      <c r="H81" s="71"/>
      <c r="I81" s="70"/>
      <c r="J81" s="71"/>
      <c r="K81" s="69"/>
      <c r="L81" s="70"/>
      <c r="M81" s="71"/>
      <c r="N81" s="69"/>
      <c r="O81" s="72"/>
      <c r="P81" s="62">
        <f t="shared" si="3"/>
        <v>0</v>
      </c>
      <c r="Q81" s="90"/>
      <c r="R81" s="73"/>
    </row>
    <row r="82" spans="1:18" ht="18" hidden="1" customHeight="1">
      <c r="A82" s="606">
        <v>72</v>
      </c>
      <c r="B82" s="607"/>
      <c r="C82" s="64"/>
      <c r="D82" s="65"/>
      <c r="E82" s="144"/>
      <c r="F82" s="66"/>
      <c r="G82" s="67"/>
      <c r="H82" s="71"/>
      <c r="I82" s="70"/>
      <c r="J82" s="71"/>
      <c r="K82" s="69"/>
      <c r="L82" s="70"/>
      <c r="M82" s="71"/>
      <c r="N82" s="69"/>
      <c r="O82" s="72"/>
      <c r="P82" s="62">
        <f t="shared" si="3"/>
        <v>0</v>
      </c>
      <c r="Q82" s="90"/>
      <c r="R82" s="73"/>
    </row>
    <row r="83" spans="1:18" ht="18" hidden="1" customHeight="1">
      <c r="A83" s="606">
        <v>73</v>
      </c>
      <c r="B83" s="607"/>
      <c r="C83" s="64"/>
      <c r="D83" s="65"/>
      <c r="E83" s="144"/>
      <c r="F83" s="66"/>
      <c r="G83" s="67"/>
      <c r="H83" s="71"/>
      <c r="I83" s="70"/>
      <c r="J83" s="71"/>
      <c r="K83" s="69"/>
      <c r="L83" s="70"/>
      <c r="M83" s="71"/>
      <c r="N83" s="69"/>
      <c r="O83" s="72"/>
      <c r="P83" s="62">
        <f t="shared" si="3"/>
        <v>0</v>
      </c>
      <c r="Q83" s="90"/>
      <c r="R83" s="73"/>
    </row>
    <row r="84" spans="1:18" ht="18" hidden="1" customHeight="1">
      <c r="A84" s="606">
        <v>74</v>
      </c>
      <c r="B84" s="607"/>
      <c r="C84" s="64"/>
      <c r="D84" s="65"/>
      <c r="E84" s="144"/>
      <c r="F84" s="66"/>
      <c r="G84" s="67"/>
      <c r="H84" s="71"/>
      <c r="I84" s="70"/>
      <c r="J84" s="71"/>
      <c r="K84" s="69"/>
      <c r="L84" s="70"/>
      <c r="M84" s="71"/>
      <c r="N84" s="69"/>
      <c r="O84" s="72"/>
      <c r="P84" s="62">
        <f t="shared" si="3"/>
        <v>0</v>
      </c>
      <c r="Q84" s="90"/>
      <c r="R84" s="73"/>
    </row>
    <row r="85" spans="1:18" ht="18" hidden="1" customHeight="1">
      <c r="A85" s="606">
        <v>75</v>
      </c>
      <c r="B85" s="607"/>
      <c r="C85" s="64"/>
      <c r="D85" s="65"/>
      <c r="E85" s="144"/>
      <c r="F85" s="66"/>
      <c r="G85" s="67"/>
      <c r="H85" s="71"/>
      <c r="I85" s="70"/>
      <c r="J85" s="71"/>
      <c r="K85" s="69"/>
      <c r="L85" s="70"/>
      <c r="M85" s="71"/>
      <c r="N85" s="69"/>
      <c r="O85" s="72"/>
      <c r="P85" s="62">
        <f t="shared" si="3"/>
        <v>0</v>
      </c>
      <c r="Q85" s="90"/>
      <c r="R85" s="73"/>
    </row>
    <row r="86" spans="1:18" ht="18" hidden="1" customHeight="1">
      <c r="A86" s="606">
        <v>76</v>
      </c>
      <c r="B86" s="607"/>
      <c r="C86" s="64"/>
      <c r="D86" s="65"/>
      <c r="E86" s="144"/>
      <c r="F86" s="66"/>
      <c r="G86" s="67"/>
      <c r="H86" s="71"/>
      <c r="I86" s="70"/>
      <c r="J86" s="71"/>
      <c r="K86" s="69"/>
      <c r="L86" s="70"/>
      <c r="M86" s="71"/>
      <c r="N86" s="69"/>
      <c r="O86" s="72"/>
      <c r="P86" s="62">
        <f t="shared" si="3"/>
        <v>0</v>
      </c>
      <c r="Q86" s="90"/>
      <c r="R86" s="73"/>
    </row>
    <row r="87" spans="1:18" ht="18" hidden="1" customHeight="1">
      <c r="A87" s="606">
        <v>77</v>
      </c>
      <c r="B87" s="607"/>
      <c r="C87" s="64"/>
      <c r="D87" s="65"/>
      <c r="E87" s="144"/>
      <c r="F87" s="66"/>
      <c r="G87" s="67"/>
      <c r="H87" s="71"/>
      <c r="I87" s="70"/>
      <c r="J87" s="71"/>
      <c r="K87" s="69"/>
      <c r="L87" s="70"/>
      <c r="M87" s="71"/>
      <c r="N87" s="69"/>
      <c r="O87" s="72"/>
      <c r="P87" s="62">
        <f t="shared" si="3"/>
        <v>0</v>
      </c>
      <c r="Q87" s="90"/>
      <c r="R87" s="73"/>
    </row>
    <row r="88" spans="1:18" ht="18" hidden="1" customHeight="1">
      <c r="A88" s="606">
        <v>78</v>
      </c>
      <c r="B88" s="607"/>
      <c r="C88" s="64"/>
      <c r="D88" s="65"/>
      <c r="E88" s="144"/>
      <c r="F88" s="66"/>
      <c r="G88" s="67"/>
      <c r="H88" s="71"/>
      <c r="I88" s="70"/>
      <c r="J88" s="71"/>
      <c r="K88" s="69"/>
      <c r="L88" s="70"/>
      <c r="M88" s="71"/>
      <c r="N88" s="69"/>
      <c r="O88" s="72"/>
      <c r="P88" s="62">
        <f t="shared" si="3"/>
        <v>0</v>
      </c>
      <c r="Q88" s="90"/>
      <c r="R88" s="73"/>
    </row>
    <row r="89" spans="1:18" ht="18" hidden="1" customHeight="1">
      <c r="A89" s="606">
        <v>79</v>
      </c>
      <c r="B89" s="607"/>
      <c r="C89" s="64"/>
      <c r="D89" s="65"/>
      <c r="E89" s="144"/>
      <c r="F89" s="66"/>
      <c r="G89" s="67"/>
      <c r="H89" s="71"/>
      <c r="I89" s="70"/>
      <c r="J89" s="71"/>
      <c r="K89" s="69"/>
      <c r="L89" s="70"/>
      <c r="M89" s="71"/>
      <c r="N89" s="69"/>
      <c r="O89" s="72"/>
      <c r="P89" s="62">
        <f t="shared" si="3"/>
        <v>0</v>
      </c>
      <c r="Q89" s="90"/>
      <c r="R89" s="73"/>
    </row>
    <row r="90" spans="1:18" ht="18" hidden="1" customHeight="1">
      <c r="A90" s="606">
        <v>80</v>
      </c>
      <c r="B90" s="607"/>
      <c r="C90" s="64"/>
      <c r="D90" s="65"/>
      <c r="E90" s="144"/>
      <c r="F90" s="66"/>
      <c r="G90" s="67"/>
      <c r="H90" s="71"/>
      <c r="I90" s="70"/>
      <c r="J90" s="71"/>
      <c r="K90" s="69"/>
      <c r="L90" s="70"/>
      <c r="M90" s="71"/>
      <c r="N90" s="69"/>
      <c r="O90" s="72"/>
      <c r="P90" s="62">
        <f t="shared" si="3"/>
        <v>0</v>
      </c>
      <c r="Q90" s="90"/>
      <c r="R90" s="73"/>
    </row>
    <row r="91" spans="1:18" ht="18" hidden="1" customHeight="1">
      <c r="A91" s="606">
        <v>81</v>
      </c>
      <c r="B91" s="607"/>
      <c r="C91" s="64"/>
      <c r="D91" s="65"/>
      <c r="E91" s="144"/>
      <c r="F91" s="66"/>
      <c r="G91" s="67"/>
      <c r="H91" s="71"/>
      <c r="I91" s="70"/>
      <c r="J91" s="71"/>
      <c r="K91" s="69"/>
      <c r="L91" s="70"/>
      <c r="M91" s="71"/>
      <c r="N91" s="69"/>
      <c r="O91" s="72"/>
      <c r="P91" s="62">
        <f t="shared" si="3"/>
        <v>0</v>
      </c>
      <c r="Q91" s="90"/>
      <c r="R91" s="73"/>
    </row>
    <row r="92" spans="1:18" ht="18" hidden="1" customHeight="1">
      <c r="A92" s="606">
        <v>82</v>
      </c>
      <c r="B92" s="607"/>
      <c r="C92" s="64"/>
      <c r="D92" s="65"/>
      <c r="E92" s="144"/>
      <c r="F92" s="66"/>
      <c r="G92" s="67"/>
      <c r="H92" s="71"/>
      <c r="I92" s="70"/>
      <c r="J92" s="71"/>
      <c r="K92" s="69"/>
      <c r="L92" s="70"/>
      <c r="M92" s="71"/>
      <c r="N92" s="69"/>
      <c r="O92" s="72"/>
      <c r="P92" s="62">
        <f t="shared" si="3"/>
        <v>0</v>
      </c>
      <c r="Q92" s="90"/>
      <c r="R92" s="73"/>
    </row>
    <row r="93" spans="1:18" ht="18" hidden="1" customHeight="1">
      <c r="A93" s="606">
        <v>83</v>
      </c>
      <c r="B93" s="607"/>
      <c r="C93" s="64"/>
      <c r="D93" s="65"/>
      <c r="E93" s="144"/>
      <c r="F93" s="66"/>
      <c r="G93" s="67"/>
      <c r="H93" s="71"/>
      <c r="I93" s="70"/>
      <c r="J93" s="71"/>
      <c r="K93" s="69"/>
      <c r="L93" s="70"/>
      <c r="M93" s="71"/>
      <c r="N93" s="69"/>
      <c r="O93" s="72"/>
      <c r="P93" s="62">
        <f t="shared" si="3"/>
        <v>0</v>
      </c>
      <c r="Q93" s="90"/>
      <c r="R93" s="73"/>
    </row>
    <row r="94" spans="1:18" ht="18" hidden="1" customHeight="1">
      <c r="A94" s="606">
        <v>84</v>
      </c>
      <c r="B94" s="607"/>
      <c r="C94" s="64"/>
      <c r="D94" s="65"/>
      <c r="E94" s="144"/>
      <c r="F94" s="66"/>
      <c r="G94" s="67"/>
      <c r="H94" s="71"/>
      <c r="I94" s="70"/>
      <c r="J94" s="71"/>
      <c r="K94" s="69"/>
      <c r="L94" s="70"/>
      <c r="M94" s="71"/>
      <c r="N94" s="69"/>
      <c r="O94" s="72"/>
      <c r="P94" s="62">
        <f t="shared" si="3"/>
        <v>0</v>
      </c>
      <c r="Q94" s="90"/>
      <c r="R94" s="73"/>
    </row>
    <row r="95" spans="1:18" ht="18" hidden="1" customHeight="1">
      <c r="A95" s="606">
        <v>85</v>
      </c>
      <c r="B95" s="607"/>
      <c r="C95" s="64"/>
      <c r="D95" s="65"/>
      <c r="E95" s="144"/>
      <c r="F95" s="66"/>
      <c r="G95" s="67"/>
      <c r="H95" s="71"/>
      <c r="I95" s="70"/>
      <c r="J95" s="71"/>
      <c r="K95" s="69"/>
      <c r="L95" s="70"/>
      <c r="M95" s="71"/>
      <c r="N95" s="69"/>
      <c r="O95" s="72"/>
      <c r="P95" s="62">
        <f t="shared" si="3"/>
        <v>0</v>
      </c>
      <c r="Q95" s="90"/>
      <c r="R95" s="73"/>
    </row>
    <row r="96" spans="1:18" ht="18" hidden="1" customHeight="1">
      <c r="A96" s="606">
        <v>86</v>
      </c>
      <c r="B96" s="607"/>
      <c r="C96" s="64"/>
      <c r="D96" s="65"/>
      <c r="E96" s="144"/>
      <c r="F96" s="66"/>
      <c r="G96" s="67"/>
      <c r="H96" s="71"/>
      <c r="I96" s="70"/>
      <c r="J96" s="71"/>
      <c r="K96" s="69"/>
      <c r="L96" s="70"/>
      <c r="M96" s="71"/>
      <c r="N96" s="69"/>
      <c r="O96" s="72"/>
      <c r="P96" s="62">
        <f t="shared" si="3"/>
        <v>0</v>
      </c>
      <c r="Q96" s="90"/>
      <c r="R96" s="73"/>
    </row>
    <row r="97" spans="1:18" ht="18" hidden="1" customHeight="1">
      <c r="A97" s="606">
        <v>87</v>
      </c>
      <c r="B97" s="607"/>
      <c r="C97" s="64"/>
      <c r="D97" s="65"/>
      <c r="E97" s="144"/>
      <c r="F97" s="66"/>
      <c r="G97" s="67"/>
      <c r="H97" s="71"/>
      <c r="I97" s="70"/>
      <c r="J97" s="71"/>
      <c r="K97" s="69"/>
      <c r="L97" s="70"/>
      <c r="M97" s="71"/>
      <c r="N97" s="69"/>
      <c r="O97" s="72"/>
      <c r="P97" s="62">
        <f t="shared" si="3"/>
        <v>0</v>
      </c>
      <c r="Q97" s="90"/>
      <c r="R97" s="73"/>
    </row>
    <row r="98" spans="1:18" ht="18" hidden="1" customHeight="1">
      <c r="A98" s="606">
        <v>88</v>
      </c>
      <c r="B98" s="607"/>
      <c r="C98" s="64"/>
      <c r="D98" s="65"/>
      <c r="E98" s="144"/>
      <c r="F98" s="66"/>
      <c r="G98" s="67"/>
      <c r="H98" s="71"/>
      <c r="I98" s="70"/>
      <c r="J98" s="71"/>
      <c r="K98" s="69"/>
      <c r="L98" s="70"/>
      <c r="M98" s="71"/>
      <c r="N98" s="69"/>
      <c r="O98" s="72"/>
      <c r="P98" s="62">
        <f t="shared" si="3"/>
        <v>0</v>
      </c>
      <c r="Q98" s="90"/>
      <c r="R98" s="73"/>
    </row>
    <row r="99" spans="1:18" ht="18" hidden="1" customHeight="1">
      <c r="A99" s="606">
        <v>89</v>
      </c>
      <c r="B99" s="607"/>
      <c r="C99" s="64"/>
      <c r="D99" s="65"/>
      <c r="E99" s="144"/>
      <c r="F99" s="66"/>
      <c r="G99" s="67"/>
      <c r="H99" s="71"/>
      <c r="I99" s="70"/>
      <c r="J99" s="71"/>
      <c r="K99" s="69"/>
      <c r="L99" s="70"/>
      <c r="M99" s="71"/>
      <c r="N99" s="69"/>
      <c r="O99" s="72"/>
      <c r="P99" s="62">
        <f t="shared" si="3"/>
        <v>0</v>
      </c>
      <c r="Q99" s="90"/>
      <c r="R99" s="73"/>
    </row>
    <row r="100" spans="1:18" ht="18" hidden="1" customHeight="1">
      <c r="A100" s="606">
        <v>90</v>
      </c>
      <c r="B100" s="607"/>
      <c r="C100" s="64"/>
      <c r="D100" s="65"/>
      <c r="E100" s="144"/>
      <c r="F100" s="66"/>
      <c r="G100" s="67"/>
      <c r="H100" s="71"/>
      <c r="I100" s="70"/>
      <c r="J100" s="71"/>
      <c r="K100" s="69"/>
      <c r="L100" s="70"/>
      <c r="M100" s="71"/>
      <c r="N100" s="69"/>
      <c r="O100" s="72"/>
      <c r="P100" s="62">
        <f t="shared" si="3"/>
        <v>0</v>
      </c>
      <c r="Q100" s="90"/>
      <c r="R100" s="73"/>
    </row>
    <row r="101" spans="1:18" ht="18" hidden="1" customHeight="1">
      <c r="A101" s="606">
        <v>91</v>
      </c>
      <c r="B101" s="607"/>
      <c r="C101" s="64"/>
      <c r="D101" s="65"/>
      <c r="E101" s="144"/>
      <c r="F101" s="66"/>
      <c r="G101" s="67"/>
      <c r="H101" s="71"/>
      <c r="I101" s="70"/>
      <c r="J101" s="71"/>
      <c r="K101" s="69"/>
      <c r="L101" s="70"/>
      <c r="M101" s="71"/>
      <c r="N101" s="69"/>
      <c r="O101" s="72"/>
      <c r="P101" s="62">
        <f t="shared" si="3"/>
        <v>0</v>
      </c>
      <c r="Q101" s="90"/>
      <c r="R101" s="73"/>
    </row>
    <row r="102" spans="1:18" ht="18" hidden="1" customHeight="1">
      <c r="A102" s="606">
        <v>92</v>
      </c>
      <c r="B102" s="607"/>
      <c r="C102" s="64"/>
      <c r="D102" s="65"/>
      <c r="E102" s="144"/>
      <c r="F102" s="66"/>
      <c r="G102" s="67"/>
      <c r="H102" s="71"/>
      <c r="I102" s="70"/>
      <c r="J102" s="71"/>
      <c r="K102" s="69"/>
      <c r="L102" s="70"/>
      <c r="M102" s="71"/>
      <c r="N102" s="69"/>
      <c r="O102" s="72"/>
      <c r="P102" s="62">
        <f t="shared" si="3"/>
        <v>0</v>
      </c>
      <c r="Q102" s="90"/>
      <c r="R102" s="73"/>
    </row>
    <row r="103" spans="1:18" ht="18" hidden="1" customHeight="1">
      <c r="A103" s="606">
        <v>93</v>
      </c>
      <c r="B103" s="607"/>
      <c r="C103" s="64"/>
      <c r="D103" s="65"/>
      <c r="E103" s="144"/>
      <c r="F103" s="66"/>
      <c r="G103" s="67"/>
      <c r="H103" s="71"/>
      <c r="I103" s="70"/>
      <c r="J103" s="71"/>
      <c r="K103" s="69"/>
      <c r="L103" s="70"/>
      <c r="M103" s="71"/>
      <c r="N103" s="69"/>
      <c r="O103" s="72"/>
      <c r="P103" s="62">
        <f t="shared" si="3"/>
        <v>0</v>
      </c>
      <c r="Q103" s="90"/>
      <c r="R103" s="73"/>
    </row>
    <row r="104" spans="1:18" ht="18" hidden="1" customHeight="1">
      <c r="A104" s="606">
        <v>94</v>
      </c>
      <c r="B104" s="607"/>
      <c r="C104" s="64"/>
      <c r="D104" s="65"/>
      <c r="E104" s="144"/>
      <c r="F104" s="66"/>
      <c r="G104" s="67"/>
      <c r="H104" s="71"/>
      <c r="I104" s="70"/>
      <c r="J104" s="71"/>
      <c r="K104" s="69"/>
      <c r="L104" s="70"/>
      <c r="M104" s="71"/>
      <c r="N104" s="69"/>
      <c r="O104" s="72"/>
      <c r="P104" s="62">
        <f t="shared" si="3"/>
        <v>0</v>
      </c>
      <c r="Q104" s="90"/>
      <c r="R104" s="73"/>
    </row>
    <row r="105" spans="1:18" ht="18" hidden="1" customHeight="1">
      <c r="A105" s="606">
        <v>95</v>
      </c>
      <c r="B105" s="607"/>
      <c r="C105" s="64"/>
      <c r="D105" s="65"/>
      <c r="E105" s="144"/>
      <c r="F105" s="66"/>
      <c r="G105" s="67"/>
      <c r="H105" s="71"/>
      <c r="I105" s="70"/>
      <c r="J105" s="71"/>
      <c r="K105" s="69"/>
      <c r="L105" s="70"/>
      <c r="M105" s="71"/>
      <c r="N105" s="69"/>
      <c r="O105" s="72"/>
      <c r="P105" s="62">
        <f t="shared" si="3"/>
        <v>0</v>
      </c>
      <c r="Q105" s="90"/>
      <c r="R105" s="73"/>
    </row>
    <row r="106" spans="1:18" ht="18" hidden="1" customHeight="1">
      <c r="A106" s="606">
        <v>96</v>
      </c>
      <c r="B106" s="607"/>
      <c r="C106" s="64"/>
      <c r="D106" s="65"/>
      <c r="E106" s="144"/>
      <c r="F106" s="66"/>
      <c r="G106" s="67"/>
      <c r="H106" s="71"/>
      <c r="I106" s="70"/>
      <c r="J106" s="71"/>
      <c r="K106" s="69"/>
      <c r="L106" s="70"/>
      <c r="M106" s="71"/>
      <c r="N106" s="69"/>
      <c r="O106" s="72"/>
      <c r="P106" s="62">
        <f t="shared" si="3"/>
        <v>0</v>
      </c>
      <c r="Q106" s="90"/>
      <c r="R106" s="73"/>
    </row>
    <row r="107" spans="1:18" ht="18" hidden="1" customHeight="1">
      <c r="A107" s="606">
        <v>97</v>
      </c>
      <c r="B107" s="607"/>
      <c r="C107" s="64"/>
      <c r="D107" s="65"/>
      <c r="E107" s="144"/>
      <c r="F107" s="66"/>
      <c r="G107" s="67"/>
      <c r="H107" s="71"/>
      <c r="I107" s="70"/>
      <c r="J107" s="71"/>
      <c r="K107" s="69"/>
      <c r="L107" s="70"/>
      <c r="M107" s="71"/>
      <c r="N107" s="69"/>
      <c r="O107" s="72"/>
      <c r="P107" s="62">
        <f t="shared" si="3"/>
        <v>0</v>
      </c>
      <c r="Q107" s="90"/>
      <c r="R107" s="73"/>
    </row>
    <row r="108" spans="1:18" ht="18" hidden="1" customHeight="1">
      <c r="A108" s="606">
        <v>98</v>
      </c>
      <c r="B108" s="607"/>
      <c r="C108" s="64"/>
      <c r="D108" s="65"/>
      <c r="E108" s="144"/>
      <c r="F108" s="66"/>
      <c r="G108" s="67"/>
      <c r="H108" s="71"/>
      <c r="I108" s="70"/>
      <c r="J108" s="71"/>
      <c r="K108" s="69"/>
      <c r="L108" s="70"/>
      <c r="M108" s="71"/>
      <c r="N108" s="69"/>
      <c r="O108" s="72"/>
      <c r="P108" s="62">
        <f t="shared" si="3"/>
        <v>0</v>
      </c>
      <c r="Q108" s="90"/>
      <c r="R108" s="73"/>
    </row>
    <row r="109" spans="1:18" ht="18" hidden="1" customHeight="1">
      <c r="A109" s="606">
        <v>99</v>
      </c>
      <c r="B109" s="607"/>
      <c r="C109" s="64"/>
      <c r="D109" s="65"/>
      <c r="E109" s="144"/>
      <c r="F109" s="66"/>
      <c r="G109" s="67"/>
      <c r="H109" s="71"/>
      <c r="I109" s="70"/>
      <c r="J109" s="71"/>
      <c r="K109" s="69"/>
      <c r="L109" s="70"/>
      <c r="M109" s="71"/>
      <c r="N109" s="69"/>
      <c r="O109" s="72"/>
      <c r="P109" s="62">
        <f t="shared" si="3"/>
        <v>0</v>
      </c>
      <c r="Q109" s="90"/>
      <c r="R109" s="73"/>
    </row>
    <row r="110" spans="1:18" ht="18" hidden="1" customHeight="1">
      <c r="A110" s="606">
        <v>100</v>
      </c>
      <c r="B110" s="607"/>
      <c r="C110" s="64"/>
      <c r="D110" s="65"/>
      <c r="E110" s="144"/>
      <c r="F110" s="66"/>
      <c r="G110" s="67"/>
      <c r="H110" s="71"/>
      <c r="I110" s="70"/>
      <c r="J110" s="71"/>
      <c r="K110" s="69"/>
      <c r="L110" s="70"/>
      <c r="M110" s="71"/>
      <c r="N110" s="69"/>
      <c r="O110" s="72"/>
      <c r="P110" s="62">
        <f t="shared" si="3"/>
        <v>0</v>
      </c>
      <c r="Q110" s="90"/>
      <c r="R110" s="73"/>
    </row>
    <row r="111" spans="1:18" ht="18" hidden="1" customHeight="1">
      <c r="A111" s="606">
        <v>101</v>
      </c>
      <c r="B111" s="607"/>
      <c r="C111" s="64"/>
      <c r="D111" s="65"/>
      <c r="E111" s="144"/>
      <c r="F111" s="66"/>
      <c r="G111" s="67"/>
      <c r="H111" s="71"/>
      <c r="I111" s="70"/>
      <c r="J111" s="71"/>
      <c r="K111" s="69"/>
      <c r="L111" s="70"/>
      <c r="M111" s="71"/>
      <c r="N111" s="69"/>
      <c r="O111" s="72"/>
      <c r="P111" s="62">
        <f t="shared" si="3"/>
        <v>0</v>
      </c>
      <c r="Q111" s="90"/>
      <c r="R111" s="73"/>
    </row>
    <row r="112" spans="1:18" ht="18" hidden="1" customHeight="1">
      <c r="A112" s="606">
        <v>102</v>
      </c>
      <c r="B112" s="607"/>
      <c r="C112" s="64"/>
      <c r="D112" s="65"/>
      <c r="E112" s="144"/>
      <c r="F112" s="66"/>
      <c r="G112" s="67"/>
      <c r="H112" s="71"/>
      <c r="I112" s="70"/>
      <c r="J112" s="71"/>
      <c r="K112" s="69"/>
      <c r="L112" s="70"/>
      <c r="M112" s="71"/>
      <c r="N112" s="69"/>
      <c r="O112" s="72"/>
      <c r="P112" s="62">
        <f t="shared" si="3"/>
        <v>0</v>
      </c>
      <c r="Q112" s="90"/>
      <c r="R112" s="73"/>
    </row>
    <row r="113" spans="1:18" ht="18" hidden="1" customHeight="1">
      <c r="A113" s="606">
        <v>103</v>
      </c>
      <c r="B113" s="607"/>
      <c r="C113" s="64"/>
      <c r="D113" s="65"/>
      <c r="E113" s="144"/>
      <c r="F113" s="66"/>
      <c r="G113" s="67"/>
      <c r="H113" s="71"/>
      <c r="I113" s="70"/>
      <c r="J113" s="71"/>
      <c r="K113" s="69"/>
      <c r="L113" s="70"/>
      <c r="M113" s="71"/>
      <c r="N113" s="69"/>
      <c r="O113" s="72"/>
      <c r="P113" s="62">
        <f t="shared" si="3"/>
        <v>0</v>
      </c>
      <c r="Q113" s="90"/>
      <c r="R113" s="73"/>
    </row>
    <row r="114" spans="1:18" ht="18" hidden="1" customHeight="1">
      <c r="A114" s="606">
        <v>104</v>
      </c>
      <c r="B114" s="607"/>
      <c r="C114" s="64"/>
      <c r="D114" s="65"/>
      <c r="E114" s="144"/>
      <c r="F114" s="66"/>
      <c r="G114" s="67"/>
      <c r="H114" s="71"/>
      <c r="I114" s="70"/>
      <c r="J114" s="71"/>
      <c r="K114" s="69"/>
      <c r="L114" s="70"/>
      <c r="M114" s="71"/>
      <c r="N114" s="69"/>
      <c r="O114" s="72"/>
      <c r="P114" s="62">
        <f t="shared" si="3"/>
        <v>0</v>
      </c>
      <c r="Q114" s="90"/>
      <c r="R114" s="73"/>
    </row>
    <row r="115" spans="1:18" ht="18" hidden="1" customHeight="1">
      <c r="A115" s="606">
        <v>105</v>
      </c>
      <c r="B115" s="607"/>
      <c r="C115" s="64"/>
      <c r="D115" s="65"/>
      <c r="E115" s="144"/>
      <c r="F115" s="66"/>
      <c r="G115" s="67"/>
      <c r="H115" s="71"/>
      <c r="I115" s="70"/>
      <c r="J115" s="71"/>
      <c r="K115" s="69"/>
      <c r="L115" s="70"/>
      <c r="M115" s="71"/>
      <c r="N115" s="69"/>
      <c r="O115" s="72"/>
      <c r="P115" s="62">
        <f t="shared" si="3"/>
        <v>0</v>
      </c>
      <c r="Q115" s="90"/>
      <c r="R115" s="73"/>
    </row>
    <row r="116" spans="1:18" ht="18" hidden="1" customHeight="1">
      <c r="A116" s="606">
        <v>106</v>
      </c>
      <c r="B116" s="607"/>
      <c r="C116" s="64"/>
      <c r="D116" s="65"/>
      <c r="E116" s="144"/>
      <c r="F116" s="66"/>
      <c r="G116" s="67"/>
      <c r="H116" s="71"/>
      <c r="I116" s="70"/>
      <c r="J116" s="71"/>
      <c r="K116" s="69"/>
      <c r="L116" s="70"/>
      <c r="M116" s="71"/>
      <c r="N116" s="69"/>
      <c r="O116" s="72"/>
      <c r="P116" s="62">
        <f t="shared" si="3"/>
        <v>0</v>
      </c>
      <c r="Q116" s="90"/>
      <c r="R116" s="73"/>
    </row>
    <row r="117" spans="1:18" ht="18" hidden="1" customHeight="1">
      <c r="A117" s="606">
        <v>107</v>
      </c>
      <c r="B117" s="607"/>
      <c r="C117" s="64"/>
      <c r="D117" s="65"/>
      <c r="E117" s="144"/>
      <c r="F117" s="66"/>
      <c r="G117" s="67"/>
      <c r="H117" s="71"/>
      <c r="I117" s="70"/>
      <c r="J117" s="71"/>
      <c r="K117" s="69"/>
      <c r="L117" s="70"/>
      <c r="M117" s="71"/>
      <c r="N117" s="69"/>
      <c r="O117" s="72"/>
      <c r="P117" s="62">
        <f t="shared" si="3"/>
        <v>0</v>
      </c>
      <c r="Q117" s="90"/>
      <c r="R117" s="73"/>
    </row>
    <row r="118" spans="1:18" ht="18" hidden="1" customHeight="1">
      <c r="A118" s="606">
        <v>108</v>
      </c>
      <c r="B118" s="607"/>
      <c r="C118" s="64"/>
      <c r="D118" s="65"/>
      <c r="E118" s="144"/>
      <c r="F118" s="66"/>
      <c r="G118" s="67"/>
      <c r="H118" s="71"/>
      <c r="I118" s="70"/>
      <c r="J118" s="71"/>
      <c r="K118" s="69"/>
      <c r="L118" s="70"/>
      <c r="M118" s="71"/>
      <c r="N118" s="69"/>
      <c r="O118" s="72"/>
      <c r="P118" s="62">
        <f t="shared" si="3"/>
        <v>0</v>
      </c>
      <c r="Q118" s="90"/>
      <c r="R118" s="73"/>
    </row>
    <row r="119" spans="1:18" ht="18" hidden="1" customHeight="1">
      <c r="A119" s="606">
        <v>109</v>
      </c>
      <c r="B119" s="607"/>
      <c r="C119" s="64"/>
      <c r="D119" s="65"/>
      <c r="E119" s="144"/>
      <c r="F119" s="66"/>
      <c r="G119" s="67"/>
      <c r="H119" s="71"/>
      <c r="I119" s="70"/>
      <c r="J119" s="71"/>
      <c r="K119" s="69"/>
      <c r="L119" s="70"/>
      <c r="M119" s="71"/>
      <c r="N119" s="69"/>
      <c r="O119" s="72"/>
      <c r="P119" s="62">
        <f t="shared" si="3"/>
        <v>0</v>
      </c>
      <c r="Q119" s="90"/>
      <c r="R119" s="73"/>
    </row>
    <row r="120" spans="1:18" ht="18" hidden="1" customHeight="1">
      <c r="A120" s="606">
        <v>110</v>
      </c>
      <c r="B120" s="607"/>
      <c r="C120" s="64"/>
      <c r="D120" s="65"/>
      <c r="E120" s="144"/>
      <c r="F120" s="66"/>
      <c r="G120" s="67"/>
      <c r="H120" s="71"/>
      <c r="I120" s="70"/>
      <c r="J120" s="71"/>
      <c r="K120" s="69"/>
      <c r="L120" s="70"/>
      <c r="M120" s="71"/>
      <c r="N120" s="69"/>
      <c r="O120" s="72"/>
      <c r="P120" s="62">
        <f t="shared" si="3"/>
        <v>0</v>
      </c>
      <c r="Q120" s="90"/>
      <c r="R120" s="73"/>
    </row>
    <row r="121" spans="1:18" ht="18" hidden="1" customHeight="1">
      <c r="A121" s="606">
        <v>111</v>
      </c>
      <c r="B121" s="607"/>
      <c r="C121" s="64"/>
      <c r="D121" s="65"/>
      <c r="E121" s="144"/>
      <c r="F121" s="66"/>
      <c r="G121" s="67"/>
      <c r="H121" s="71"/>
      <c r="I121" s="70"/>
      <c r="J121" s="71"/>
      <c r="K121" s="69"/>
      <c r="L121" s="70"/>
      <c r="M121" s="71"/>
      <c r="N121" s="69"/>
      <c r="O121" s="72"/>
      <c r="P121" s="62">
        <f t="shared" si="3"/>
        <v>0</v>
      </c>
      <c r="Q121" s="90"/>
      <c r="R121" s="73"/>
    </row>
    <row r="122" spans="1:18" ht="18" hidden="1" customHeight="1">
      <c r="A122" s="606">
        <v>112</v>
      </c>
      <c r="B122" s="607"/>
      <c r="C122" s="64"/>
      <c r="D122" s="65"/>
      <c r="E122" s="144"/>
      <c r="F122" s="66"/>
      <c r="G122" s="67"/>
      <c r="H122" s="71"/>
      <c r="I122" s="70"/>
      <c r="J122" s="71"/>
      <c r="K122" s="69"/>
      <c r="L122" s="70"/>
      <c r="M122" s="71"/>
      <c r="N122" s="69"/>
      <c r="O122" s="72"/>
      <c r="P122" s="62">
        <f t="shared" si="3"/>
        <v>0</v>
      </c>
      <c r="Q122" s="90"/>
      <c r="R122" s="73"/>
    </row>
    <row r="123" spans="1:18" ht="18" hidden="1" customHeight="1">
      <c r="A123" s="606">
        <v>113</v>
      </c>
      <c r="B123" s="607"/>
      <c r="C123" s="64"/>
      <c r="D123" s="65"/>
      <c r="E123" s="144"/>
      <c r="F123" s="66"/>
      <c r="G123" s="67"/>
      <c r="H123" s="71"/>
      <c r="I123" s="70"/>
      <c r="J123" s="71"/>
      <c r="K123" s="69"/>
      <c r="L123" s="70"/>
      <c r="M123" s="71"/>
      <c r="N123" s="69"/>
      <c r="O123" s="72"/>
      <c r="P123" s="62">
        <f t="shared" si="3"/>
        <v>0</v>
      </c>
      <c r="Q123" s="90"/>
      <c r="R123" s="73"/>
    </row>
    <row r="124" spans="1:18" ht="18" hidden="1" customHeight="1">
      <c r="A124" s="606">
        <v>114</v>
      </c>
      <c r="B124" s="607"/>
      <c r="C124" s="64"/>
      <c r="D124" s="65"/>
      <c r="E124" s="144"/>
      <c r="F124" s="66"/>
      <c r="G124" s="67"/>
      <c r="H124" s="71"/>
      <c r="I124" s="70"/>
      <c r="J124" s="71"/>
      <c r="K124" s="69"/>
      <c r="L124" s="70"/>
      <c r="M124" s="71"/>
      <c r="N124" s="69"/>
      <c r="O124" s="72"/>
      <c r="P124" s="62">
        <f t="shared" si="3"/>
        <v>0</v>
      </c>
      <c r="Q124" s="90"/>
      <c r="R124" s="73"/>
    </row>
    <row r="125" spans="1:18" ht="18" hidden="1" customHeight="1">
      <c r="A125" s="606">
        <v>115</v>
      </c>
      <c r="B125" s="607"/>
      <c r="C125" s="64"/>
      <c r="D125" s="65"/>
      <c r="E125" s="144"/>
      <c r="F125" s="66"/>
      <c r="G125" s="67"/>
      <c r="H125" s="71"/>
      <c r="I125" s="70"/>
      <c r="J125" s="71"/>
      <c r="K125" s="69"/>
      <c r="L125" s="70"/>
      <c r="M125" s="71"/>
      <c r="N125" s="69"/>
      <c r="O125" s="72"/>
      <c r="P125" s="62">
        <f t="shared" si="3"/>
        <v>0</v>
      </c>
      <c r="Q125" s="90"/>
      <c r="R125" s="73"/>
    </row>
    <row r="126" spans="1:18" ht="18" hidden="1" customHeight="1">
      <c r="A126" s="606">
        <v>116</v>
      </c>
      <c r="B126" s="607"/>
      <c r="C126" s="64"/>
      <c r="D126" s="65"/>
      <c r="E126" s="144"/>
      <c r="F126" s="66"/>
      <c r="G126" s="67"/>
      <c r="H126" s="71"/>
      <c r="I126" s="70"/>
      <c r="J126" s="71"/>
      <c r="K126" s="69"/>
      <c r="L126" s="70"/>
      <c r="M126" s="71"/>
      <c r="N126" s="69"/>
      <c r="O126" s="72"/>
      <c r="P126" s="62">
        <f t="shared" si="3"/>
        <v>0</v>
      </c>
      <c r="Q126" s="90"/>
      <c r="R126" s="73"/>
    </row>
    <row r="127" spans="1:18" ht="18" hidden="1" customHeight="1">
      <c r="A127" s="606">
        <v>117</v>
      </c>
      <c r="B127" s="607"/>
      <c r="C127" s="64"/>
      <c r="D127" s="65"/>
      <c r="E127" s="144"/>
      <c r="F127" s="66"/>
      <c r="G127" s="67"/>
      <c r="H127" s="71"/>
      <c r="I127" s="70"/>
      <c r="J127" s="71"/>
      <c r="K127" s="69"/>
      <c r="L127" s="70"/>
      <c r="M127" s="71"/>
      <c r="N127" s="69"/>
      <c r="O127" s="72"/>
      <c r="P127" s="62">
        <f t="shared" si="3"/>
        <v>0</v>
      </c>
      <c r="Q127" s="90"/>
      <c r="R127" s="73"/>
    </row>
    <row r="128" spans="1:18" ht="18" hidden="1" customHeight="1">
      <c r="A128" s="606">
        <v>118</v>
      </c>
      <c r="B128" s="607"/>
      <c r="C128" s="64"/>
      <c r="D128" s="65"/>
      <c r="E128" s="144"/>
      <c r="F128" s="66"/>
      <c r="G128" s="67"/>
      <c r="H128" s="71"/>
      <c r="I128" s="70"/>
      <c r="J128" s="71"/>
      <c r="K128" s="69"/>
      <c r="L128" s="70"/>
      <c r="M128" s="71"/>
      <c r="N128" s="69"/>
      <c r="O128" s="72"/>
      <c r="P128" s="62">
        <f t="shared" si="3"/>
        <v>0</v>
      </c>
      <c r="Q128" s="90"/>
      <c r="R128" s="73"/>
    </row>
    <row r="129" spans="1:18" ht="18" hidden="1" customHeight="1">
      <c r="A129" s="606">
        <v>119</v>
      </c>
      <c r="B129" s="607"/>
      <c r="C129" s="64"/>
      <c r="D129" s="65"/>
      <c r="E129" s="144"/>
      <c r="F129" s="66"/>
      <c r="G129" s="67"/>
      <c r="H129" s="71"/>
      <c r="I129" s="70"/>
      <c r="J129" s="71"/>
      <c r="K129" s="69"/>
      <c r="L129" s="70"/>
      <c r="M129" s="71"/>
      <c r="N129" s="69"/>
      <c r="O129" s="72"/>
      <c r="P129" s="62">
        <f t="shared" si="3"/>
        <v>0</v>
      </c>
      <c r="Q129" s="90"/>
      <c r="R129" s="73"/>
    </row>
    <row r="130" spans="1:18" ht="18" hidden="1" customHeight="1">
      <c r="A130" s="606">
        <v>120</v>
      </c>
      <c r="B130" s="607"/>
      <c r="C130" s="64"/>
      <c r="D130" s="65"/>
      <c r="E130" s="144"/>
      <c r="F130" s="66"/>
      <c r="G130" s="67"/>
      <c r="H130" s="71"/>
      <c r="I130" s="70"/>
      <c r="J130" s="71"/>
      <c r="K130" s="69"/>
      <c r="L130" s="70"/>
      <c r="M130" s="71"/>
      <c r="N130" s="69"/>
      <c r="O130" s="72"/>
      <c r="P130" s="62">
        <f t="shared" si="3"/>
        <v>0</v>
      </c>
      <c r="Q130" s="90"/>
      <c r="R130" s="73"/>
    </row>
    <row r="131" spans="1:18" ht="18" hidden="1" customHeight="1">
      <c r="A131" s="606">
        <v>121</v>
      </c>
      <c r="B131" s="607"/>
      <c r="C131" s="64"/>
      <c r="D131" s="65"/>
      <c r="E131" s="144"/>
      <c r="F131" s="66"/>
      <c r="G131" s="67"/>
      <c r="H131" s="71"/>
      <c r="I131" s="70"/>
      <c r="J131" s="71"/>
      <c r="K131" s="69"/>
      <c r="L131" s="70"/>
      <c r="M131" s="71"/>
      <c r="N131" s="69"/>
      <c r="O131" s="72"/>
      <c r="P131" s="62">
        <f t="shared" si="3"/>
        <v>0</v>
      </c>
      <c r="Q131" s="90"/>
      <c r="R131" s="73"/>
    </row>
    <row r="132" spans="1:18" ht="18" hidden="1" customHeight="1">
      <c r="A132" s="606">
        <v>122</v>
      </c>
      <c r="B132" s="607"/>
      <c r="C132" s="64"/>
      <c r="D132" s="65"/>
      <c r="E132" s="144"/>
      <c r="F132" s="66"/>
      <c r="G132" s="67"/>
      <c r="H132" s="71"/>
      <c r="I132" s="70"/>
      <c r="J132" s="71"/>
      <c r="K132" s="69"/>
      <c r="L132" s="70"/>
      <c r="M132" s="71"/>
      <c r="N132" s="69"/>
      <c r="O132" s="72"/>
      <c r="P132" s="62">
        <f t="shared" si="3"/>
        <v>0</v>
      </c>
      <c r="Q132" s="90"/>
      <c r="R132" s="73"/>
    </row>
    <row r="133" spans="1:18" ht="18" hidden="1" customHeight="1">
      <c r="A133" s="606">
        <v>123</v>
      </c>
      <c r="B133" s="607"/>
      <c r="C133" s="64"/>
      <c r="D133" s="65"/>
      <c r="E133" s="144"/>
      <c r="F133" s="66"/>
      <c r="G133" s="67"/>
      <c r="H133" s="71"/>
      <c r="I133" s="70"/>
      <c r="J133" s="71"/>
      <c r="K133" s="69"/>
      <c r="L133" s="70"/>
      <c r="M133" s="71"/>
      <c r="N133" s="69"/>
      <c r="O133" s="72"/>
      <c r="P133" s="62">
        <f t="shared" si="3"/>
        <v>0</v>
      </c>
      <c r="Q133" s="90"/>
      <c r="R133" s="73"/>
    </row>
    <row r="134" spans="1:18" ht="18" hidden="1" customHeight="1">
      <c r="A134" s="606">
        <v>124</v>
      </c>
      <c r="B134" s="607"/>
      <c r="C134" s="64"/>
      <c r="D134" s="65"/>
      <c r="E134" s="144"/>
      <c r="F134" s="66"/>
      <c r="G134" s="67"/>
      <c r="H134" s="71"/>
      <c r="I134" s="70"/>
      <c r="J134" s="71"/>
      <c r="K134" s="69"/>
      <c r="L134" s="70"/>
      <c r="M134" s="71"/>
      <c r="N134" s="69"/>
      <c r="O134" s="72"/>
      <c r="P134" s="62">
        <f t="shared" si="3"/>
        <v>0</v>
      </c>
      <c r="Q134" s="90"/>
      <c r="R134" s="73"/>
    </row>
    <row r="135" spans="1:18" ht="18" hidden="1" customHeight="1">
      <c r="A135" s="606">
        <v>125</v>
      </c>
      <c r="B135" s="607"/>
      <c r="C135" s="64"/>
      <c r="D135" s="65"/>
      <c r="E135" s="144"/>
      <c r="F135" s="66"/>
      <c r="G135" s="67"/>
      <c r="H135" s="71"/>
      <c r="I135" s="70"/>
      <c r="J135" s="71"/>
      <c r="K135" s="69"/>
      <c r="L135" s="70"/>
      <c r="M135" s="71"/>
      <c r="N135" s="69"/>
      <c r="O135" s="72"/>
      <c r="P135" s="62">
        <f t="shared" si="3"/>
        <v>0</v>
      </c>
      <c r="Q135" s="90"/>
      <c r="R135" s="73"/>
    </row>
    <row r="136" spans="1:18" ht="18" hidden="1" customHeight="1">
      <c r="A136" s="606">
        <v>126</v>
      </c>
      <c r="B136" s="607"/>
      <c r="C136" s="64"/>
      <c r="D136" s="65"/>
      <c r="E136" s="144"/>
      <c r="F136" s="66"/>
      <c r="G136" s="67"/>
      <c r="H136" s="71"/>
      <c r="I136" s="70"/>
      <c r="J136" s="71"/>
      <c r="K136" s="69"/>
      <c r="L136" s="70"/>
      <c r="M136" s="71"/>
      <c r="N136" s="69"/>
      <c r="O136" s="72"/>
      <c r="P136" s="62">
        <f t="shared" si="3"/>
        <v>0</v>
      </c>
      <c r="Q136" s="90"/>
      <c r="R136" s="73"/>
    </row>
    <row r="137" spans="1:18" ht="18" hidden="1" customHeight="1">
      <c r="A137" s="606">
        <v>127</v>
      </c>
      <c r="B137" s="607"/>
      <c r="C137" s="64"/>
      <c r="D137" s="65"/>
      <c r="E137" s="144"/>
      <c r="F137" s="66"/>
      <c r="G137" s="67"/>
      <c r="H137" s="71"/>
      <c r="I137" s="70"/>
      <c r="J137" s="71"/>
      <c r="K137" s="69"/>
      <c r="L137" s="70"/>
      <c r="M137" s="71"/>
      <c r="N137" s="69"/>
      <c r="O137" s="72"/>
      <c r="P137" s="62">
        <f t="shared" si="3"/>
        <v>0</v>
      </c>
      <c r="Q137" s="90"/>
      <c r="R137" s="73"/>
    </row>
    <row r="138" spans="1:18" ht="18" hidden="1" customHeight="1">
      <c r="A138" s="606">
        <v>128</v>
      </c>
      <c r="B138" s="607"/>
      <c r="C138" s="64"/>
      <c r="D138" s="65"/>
      <c r="E138" s="144"/>
      <c r="F138" s="66"/>
      <c r="G138" s="67"/>
      <c r="H138" s="71"/>
      <c r="I138" s="70"/>
      <c r="J138" s="71"/>
      <c r="K138" s="69"/>
      <c r="L138" s="70"/>
      <c r="M138" s="71"/>
      <c r="N138" s="69"/>
      <c r="O138" s="72"/>
      <c r="P138" s="62">
        <f t="shared" si="3"/>
        <v>0</v>
      </c>
      <c r="Q138" s="90"/>
      <c r="R138" s="73"/>
    </row>
    <row r="139" spans="1:18" ht="18" hidden="1" customHeight="1">
      <c r="A139" s="606">
        <v>129</v>
      </c>
      <c r="B139" s="607"/>
      <c r="C139" s="64"/>
      <c r="D139" s="65"/>
      <c r="E139" s="144"/>
      <c r="F139" s="66"/>
      <c r="G139" s="67"/>
      <c r="H139" s="71"/>
      <c r="I139" s="70"/>
      <c r="J139" s="71"/>
      <c r="K139" s="69"/>
      <c r="L139" s="70"/>
      <c r="M139" s="71"/>
      <c r="N139" s="69"/>
      <c r="O139" s="72"/>
      <c r="P139" s="62">
        <f t="shared" si="3"/>
        <v>0</v>
      </c>
      <c r="Q139" s="90"/>
      <c r="R139" s="73"/>
    </row>
    <row r="140" spans="1:18" ht="18" hidden="1" customHeight="1">
      <c r="A140" s="606">
        <v>130</v>
      </c>
      <c r="B140" s="607"/>
      <c r="C140" s="64"/>
      <c r="D140" s="65"/>
      <c r="E140" s="144"/>
      <c r="F140" s="66"/>
      <c r="G140" s="67"/>
      <c r="H140" s="71"/>
      <c r="I140" s="70"/>
      <c r="J140" s="71"/>
      <c r="K140" s="69"/>
      <c r="L140" s="70"/>
      <c r="M140" s="71"/>
      <c r="N140" s="69"/>
      <c r="O140" s="72"/>
      <c r="P140" s="62">
        <f t="shared" ref="P140:P203" si="4">IF(H140="",0,INT(SUM(PRODUCT(H140,J140,M140))))</f>
        <v>0</v>
      </c>
      <c r="Q140" s="90"/>
      <c r="R140" s="73"/>
    </row>
    <row r="141" spans="1:18" ht="18" hidden="1" customHeight="1">
      <c r="A141" s="606">
        <v>131</v>
      </c>
      <c r="B141" s="607"/>
      <c r="C141" s="64"/>
      <c r="D141" s="65"/>
      <c r="E141" s="144"/>
      <c r="F141" s="66"/>
      <c r="G141" s="67"/>
      <c r="H141" s="71"/>
      <c r="I141" s="70"/>
      <c r="J141" s="71"/>
      <c r="K141" s="69"/>
      <c r="L141" s="70"/>
      <c r="M141" s="71"/>
      <c r="N141" s="69"/>
      <c r="O141" s="72"/>
      <c r="P141" s="62">
        <f t="shared" si="4"/>
        <v>0</v>
      </c>
      <c r="Q141" s="90"/>
      <c r="R141" s="73"/>
    </row>
    <row r="142" spans="1:18" ht="18" hidden="1" customHeight="1">
      <c r="A142" s="606">
        <v>132</v>
      </c>
      <c r="B142" s="607"/>
      <c r="C142" s="64"/>
      <c r="D142" s="65"/>
      <c r="E142" s="144"/>
      <c r="F142" s="66"/>
      <c r="G142" s="67"/>
      <c r="H142" s="71"/>
      <c r="I142" s="70"/>
      <c r="J142" s="71"/>
      <c r="K142" s="69"/>
      <c r="L142" s="70"/>
      <c r="M142" s="71"/>
      <c r="N142" s="69"/>
      <c r="O142" s="72"/>
      <c r="P142" s="62">
        <f t="shared" si="4"/>
        <v>0</v>
      </c>
      <c r="Q142" s="90"/>
      <c r="R142" s="73"/>
    </row>
    <row r="143" spans="1:18" ht="18" hidden="1" customHeight="1">
      <c r="A143" s="606">
        <v>133</v>
      </c>
      <c r="B143" s="607"/>
      <c r="C143" s="64"/>
      <c r="D143" s="65"/>
      <c r="E143" s="144"/>
      <c r="F143" s="66"/>
      <c r="G143" s="67"/>
      <c r="H143" s="71"/>
      <c r="I143" s="70"/>
      <c r="J143" s="71"/>
      <c r="K143" s="69"/>
      <c r="L143" s="70"/>
      <c r="M143" s="71"/>
      <c r="N143" s="69"/>
      <c r="O143" s="72"/>
      <c r="P143" s="62">
        <f t="shared" si="4"/>
        <v>0</v>
      </c>
      <c r="Q143" s="90"/>
      <c r="R143" s="73"/>
    </row>
    <row r="144" spans="1:18" ht="18" hidden="1" customHeight="1">
      <c r="A144" s="606">
        <v>134</v>
      </c>
      <c r="B144" s="607"/>
      <c r="C144" s="64"/>
      <c r="D144" s="65"/>
      <c r="E144" s="144"/>
      <c r="F144" s="66"/>
      <c r="G144" s="67"/>
      <c r="H144" s="71"/>
      <c r="I144" s="70"/>
      <c r="J144" s="71"/>
      <c r="K144" s="69"/>
      <c r="L144" s="70"/>
      <c r="M144" s="71"/>
      <c r="N144" s="69"/>
      <c r="O144" s="72"/>
      <c r="P144" s="62">
        <f t="shared" si="4"/>
        <v>0</v>
      </c>
      <c r="Q144" s="90"/>
      <c r="R144" s="73"/>
    </row>
    <row r="145" spans="1:18" ht="18" hidden="1" customHeight="1">
      <c r="A145" s="606">
        <v>135</v>
      </c>
      <c r="B145" s="607"/>
      <c r="C145" s="64"/>
      <c r="D145" s="65"/>
      <c r="E145" s="144"/>
      <c r="F145" s="66"/>
      <c r="G145" s="67"/>
      <c r="H145" s="71"/>
      <c r="I145" s="70"/>
      <c r="J145" s="71"/>
      <c r="K145" s="69"/>
      <c r="L145" s="70"/>
      <c r="M145" s="71"/>
      <c r="N145" s="69"/>
      <c r="O145" s="72"/>
      <c r="P145" s="62">
        <f t="shared" si="4"/>
        <v>0</v>
      </c>
      <c r="Q145" s="90"/>
      <c r="R145" s="73"/>
    </row>
    <row r="146" spans="1:18" ht="18" hidden="1" customHeight="1">
      <c r="A146" s="606">
        <v>136</v>
      </c>
      <c r="B146" s="607"/>
      <c r="C146" s="64"/>
      <c r="D146" s="65"/>
      <c r="E146" s="144"/>
      <c r="F146" s="66"/>
      <c r="G146" s="67"/>
      <c r="H146" s="71"/>
      <c r="I146" s="70"/>
      <c r="J146" s="71"/>
      <c r="K146" s="69"/>
      <c r="L146" s="70"/>
      <c r="M146" s="71"/>
      <c r="N146" s="69"/>
      <c r="O146" s="72"/>
      <c r="P146" s="62">
        <f t="shared" si="4"/>
        <v>0</v>
      </c>
      <c r="Q146" s="90"/>
      <c r="R146" s="73"/>
    </row>
    <row r="147" spans="1:18" ht="18" hidden="1" customHeight="1">
      <c r="A147" s="606">
        <v>137</v>
      </c>
      <c r="B147" s="607"/>
      <c r="C147" s="64"/>
      <c r="D147" s="65"/>
      <c r="E147" s="144"/>
      <c r="F147" s="66"/>
      <c r="G147" s="67"/>
      <c r="H147" s="71"/>
      <c r="I147" s="70"/>
      <c r="J147" s="71"/>
      <c r="K147" s="69"/>
      <c r="L147" s="70"/>
      <c r="M147" s="71"/>
      <c r="N147" s="69"/>
      <c r="O147" s="72"/>
      <c r="P147" s="62">
        <f t="shared" si="4"/>
        <v>0</v>
      </c>
      <c r="Q147" s="90"/>
      <c r="R147" s="73"/>
    </row>
    <row r="148" spans="1:18" ht="18" hidden="1" customHeight="1">
      <c r="A148" s="606">
        <v>138</v>
      </c>
      <c r="B148" s="607"/>
      <c r="C148" s="64"/>
      <c r="D148" s="65"/>
      <c r="E148" s="144"/>
      <c r="F148" s="66"/>
      <c r="G148" s="67"/>
      <c r="H148" s="71"/>
      <c r="I148" s="70"/>
      <c r="J148" s="71"/>
      <c r="K148" s="69"/>
      <c r="L148" s="70"/>
      <c r="M148" s="71"/>
      <c r="N148" s="69"/>
      <c r="O148" s="72"/>
      <c r="P148" s="62">
        <f t="shared" si="4"/>
        <v>0</v>
      </c>
      <c r="Q148" s="90"/>
      <c r="R148" s="73"/>
    </row>
    <row r="149" spans="1:18" ht="18" hidden="1" customHeight="1">
      <c r="A149" s="606">
        <v>139</v>
      </c>
      <c r="B149" s="607"/>
      <c r="C149" s="64"/>
      <c r="D149" s="65"/>
      <c r="E149" s="144"/>
      <c r="F149" s="66"/>
      <c r="G149" s="67"/>
      <c r="H149" s="71"/>
      <c r="I149" s="70"/>
      <c r="J149" s="71"/>
      <c r="K149" s="69"/>
      <c r="L149" s="70"/>
      <c r="M149" s="71"/>
      <c r="N149" s="69"/>
      <c r="O149" s="72"/>
      <c r="P149" s="62">
        <f t="shared" si="4"/>
        <v>0</v>
      </c>
      <c r="Q149" s="90"/>
      <c r="R149" s="73"/>
    </row>
    <row r="150" spans="1:18" ht="18" hidden="1" customHeight="1">
      <c r="A150" s="606">
        <v>140</v>
      </c>
      <c r="B150" s="607"/>
      <c r="C150" s="64"/>
      <c r="D150" s="65"/>
      <c r="E150" s="144"/>
      <c r="F150" s="66"/>
      <c r="G150" s="67"/>
      <c r="H150" s="71"/>
      <c r="I150" s="70"/>
      <c r="J150" s="71"/>
      <c r="K150" s="69"/>
      <c r="L150" s="70"/>
      <c r="M150" s="71"/>
      <c r="N150" s="69"/>
      <c r="O150" s="72"/>
      <c r="P150" s="62">
        <f t="shared" si="4"/>
        <v>0</v>
      </c>
      <c r="Q150" s="90"/>
      <c r="R150" s="73"/>
    </row>
    <row r="151" spans="1:18" ht="18" hidden="1" customHeight="1">
      <c r="A151" s="606">
        <v>141</v>
      </c>
      <c r="B151" s="607"/>
      <c r="C151" s="64"/>
      <c r="D151" s="65"/>
      <c r="E151" s="144"/>
      <c r="F151" s="66"/>
      <c r="G151" s="67"/>
      <c r="H151" s="71"/>
      <c r="I151" s="70"/>
      <c r="J151" s="71"/>
      <c r="K151" s="69"/>
      <c r="L151" s="70"/>
      <c r="M151" s="71"/>
      <c r="N151" s="69"/>
      <c r="O151" s="72"/>
      <c r="P151" s="62">
        <f t="shared" si="4"/>
        <v>0</v>
      </c>
      <c r="Q151" s="90"/>
      <c r="R151" s="73"/>
    </row>
    <row r="152" spans="1:18" ht="18" hidden="1" customHeight="1">
      <c r="A152" s="606">
        <v>142</v>
      </c>
      <c r="B152" s="607"/>
      <c r="C152" s="64"/>
      <c r="D152" s="65"/>
      <c r="E152" s="144"/>
      <c r="F152" s="66"/>
      <c r="G152" s="67"/>
      <c r="H152" s="71"/>
      <c r="I152" s="70"/>
      <c r="J152" s="71"/>
      <c r="K152" s="69"/>
      <c r="L152" s="70"/>
      <c r="M152" s="71"/>
      <c r="N152" s="69"/>
      <c r="O152" s="72"/>
      <c r="P152" s="62">
        <f t="shared" si="4"/>
        <v>0</v>
      </c>
      <c r="Q152" s="90"/>
      <c r="R152" s="73"/>
    </row>
    <row r="153" spans="1:18" ht="18" hidden="1" customHeight="1">
      <c r="A153" s="606">
        <v>143</v>
      </c>
      <c r="B153" s="607"/>
      <c r="C153" s="64"/>
      <c r="D153" s="65"/>
      <c r="E153" s="144"/>
      <c r="F153" s="66"/>
      <c r="G153" s="67"/>
      <c r="H153" s="71"/>
      <c r="I153" s="70"/>
      <c r="J153" s="71"/>
      <c r="K153" s="69"/>
      <c r="L153" s="70"/>
      <c r="M153" s="71"/>
      <c r="N153" s="69"/>
      <c r="O153" s="72"/>
      <c r="P153" s="62">
        <f t="shared" si="4"/>
        <v>0</v>
      </c>
      <c r="Q153" s="90"/>
      <c r="R153" s="73"/>
    </row>
    <row r="154" spans="1:18" ht="18" hidden="1" customHeight="1">
      <c r="A154" s="606">
        <v>144</v>
      </c>
      <c r="B154" s="607"/>
      <c r="C154" s="64"/>
      <c r="D154" s="65"/>
      <c r="E154" s="144"/>
      <c r="F154" s="66"/>
      <c r="G154" s="67"/>
      <c r="H154" s="71"/>
      <c r="I154" s="70"/>
      <c r="J154" s="71"/>
      <c r="K154" s="69"/>
      <c r="L154" s="70"/>
      <c r="M154" s="71"/>
      <c r="N154" s="69"/>
      <c r="O154" s="72"/>
      <c r="P154" s="62">
        <f t="shared" si="4"/>
        <v>0</v>
      </c>
      <c r="Q154" s="90"/>
      <c r="R154" s="73"/>
    </row>
    <row r="155" spans="1:18" ht="18" hidden="1" customHeight="1">
      <c r="A155" s="606">
        <v>145</v>
      </c>
      <c r="B155" s="607"/>
      <c r="C155" s="64"/>
      <c r="D155" s="65"/>
      <c r="E155" s="144"/>
      <c r="F155" s="66"/>
      <c r="G155" s="67"/>
      <c r="H155" s="71"/>
      <c r="I155" s="70"/>
      <c r="J155" s="71"/>
      <c r="K155" s="69"/>
      <c r="L155" s="70"/>
      <c r="M155" s="71"/>
      <c r="N155" s="69"/>
      <c r="O155" s="72"/>
      <c r="P155" s="62">
        <f t="shared" si="4"/>
        <v>0</v>
      </c>
      <c r="Q155" s="90"/>
      <c r="R155" s="73"/>
    </row>
    <row r="156" spans="1:18" ht="18" hidden="1" customHeight="1">
      <c r="A156" s="606">
        <v>146</v>
      </c>
      <c r="B156" s="607"/>
      <c r="C156" s="64"/>
      <c r="D156" s="65"/>
      <c r="E156" s="144"/>
      <c r="F156" s="66"/>
      <c r="G156" s="67"/>
      <c r="H156" s="71"/>
      <c r="I156" s="70"/>
      <c r="J156" s="71"/>
      <c r="K156" s="69"/>
      <c r="L156" s="70"/>
      <c r="M156" s="71"/>
      <c r="N156" s="69"/>
      <c r="O156" s="72"/>
      <c r="P156" s="62">
        <f t="shared" si="4"/>
        <v>0</v>
      </c>
      <c r="Q156" s="90"/>
      <c r="R156" s="73"/>
    </row>
    <row r="157" spans="1:18" ht="18" hidden="1" customHeight="1">
      <c r="A157" s="606">
        <v>147</v>
      </c>
      <c r="B157" s="607"/>
      <c r="C157" s="64"/>
      <c r="D157" s="65"/>
      <c r="E157" s="144"/>
      <c r="F157" s="66"/>
      <c r="G157" s="67"/>
      <c r="H157" s="71"/>
      <c r="I157" s="70"/>
      <c r="J157" s="71"/>
      <c r="K157" s="69"/>
      <c r="L157" s="70"/>
      <c r="M157" s="71"/>
      <c r="N157" s="69"/>
      <c r="O157" s="72"/>
      <c r="P157" s="62">
        <f t="shared" si="4"/>
        <v>0</v>
      </c>
      <c r="Q157" s="90"/>
      <c r="R157" s="73"/>
    </row>
    <row r="158" spans="1:18" ht="18" hidden="1" customHeight="1">
      <c r="A158" s="606">
        <v>148</v>
      </c>
      <c r="B158" s="607"/>
      <c r="C158" s="64"/>
      <c r="D158" s="65"/>
      <c r="E158" s="144"/>
      <c r="F158" s="66"/>
      <c r="G158" s="67"/>
      <c r="H158" s="71"/>
      <c r="I158" s="70"/>
      <c r="J158" s="71"/>
      <c r="K158" s="69"/>
      <c r="L158" s="70"/>
      <c r="M158" s="71"/>
      <c r="N158" s="69"/>
      <c r="O158" s="72"/>
      <c r="P158" s="62">
        <f t="shared" si="4"/>
        <v>0</v>
      </c>
      <c r="Q158" s="90"/>
      <c r="R158" s="73"/>
    </row>
    <row r="159" spans="1:18" ht="18" hidden="1" customHeight="1">
      <c r="A159" s="606">
        <v>149</v>
      </c>
      <c r="B159" s="607"/>
      <c r="C159" s="64"/>
      <c r="D159" s="65"/>
      <c r="E159" s="144"/>
      <c r="F159" s="66"/>
      <c r="G159" s="67"/>
      <c r="H159" s="71"/>
      <c r="I159" s="70"/>
      <c r="J159" s="71"/>
      <c r="K159" s="69"/>
      <c r="L159" s="70"/>
      <c r="M159" s="71"/>
      <c r="N159" s="69"/>
      <c r="O159" s="72"/>
      <c r="P159" s="62">
        <f t="shared" si="4"/>
        <v>0</v>
      </c>
      <c r="Q159" s="90"/>
      <c r="R159" s="73"/>
    </row>
    <row r="160" spans="1:18" ht="18" hidden="1" customHeight="1">
      <c r="A160" s="606">
        <v>150</v>
      </c>
      <c r="B160" s="607"/>
      <c r="C160" s="64"/>
      <c r="D160" s="65"/>
      <c r="E160" s="144"/>
      <c r="F160" s="66"/>
      <c r="G160" s="67"/>
      <c r="H160" s="71"/>
      <c r="I160" s="70"/>
      <c r="J160" s="71"/>
      <c r="K160" s="69"/>
      <c r="L160" s="70"/>
      <c r="M160" s="71"/>
      <c r="N160" s="69"/>
      <c r="O160" s="72"/>
      <c r="P160" s="62">
        <f t="shared" si="4"/>
        <v>0</v>
      </c>
      <c r="Q160" s="90"/>
      <c r="R160" s="73"/>
    </row>
    <row r="161" spans="1:18" ht="18" hidden="1" customHeight="1">
      <c r="A161" s="606">
        <v>151</v>
      </c>
      <c r="B161" s="607"/>
      <c r="C161" s="64"/>
      <c r="D161" s="65"/>
      <c r="E161" s="144"/>
      <c r="F161" s="66"/>
      <c r="G161" s="67"/>
      <c r="H161" s="71"/>
      <c r="I161" s="70"/>
      <c r="J161" s="71"/>
      <c r="K161" s="69"/>
      <c r="L161" s="70"/>
      <c r="M161" s="71"/>
      <c r="N161" s="69"/>
      <c r="O161" s="72"/>
      <c r="P161" s="62">
        <f t="shared" si="4"/>
        <v>0</v>
      </c>
      <c r="Q161" s="90"/>
      <c r="R161" s="73"/>
    </row>
    <row r="162" spans="1:18" ht="18" hidden="1" customHeight="1">
      <c r="A162" s="606">
        <v>152</v>
      </c>
      <c r="B162" s="607"/>
      <c r="C162" s="64"/>
      <c r="D162" s="65"/>
      <c r="E162" s="144"/>
      <c r="F162" s="66"/>
      <c r="G162" s="67"/>
      <c r="H162" s="71"/>
      <c r="I162" s="70"/>
      <c r="J162" s="71"/>
      <c r="K162" s="69"/>
      <c r="L162" s="70"/>
      <c r="M162" s="71"/>
      <c r="N162" s="69"/>
      <c r="O162" s="72"/>
      <c r="P162" s="62">
        <f t="shared" si="4"/>
        <v>0</v>
      </c>
      <c r="Q162" s="90"/>
      <c r="R162" s="73"/>
    </row>
    <row r="163" spans="1:18" ht="18" hidden="1" customHeight="1">
      <c r="A163" s="606">
        <v>153</v>
      </c>
      <c r="B163" s="607"/>
      <c r="C163" s="64"/>
      <c r="D163" s="65"/>
      <c r="E163" s="144"/>
      <c r="F163" s="66"/>
      <c r="G163" s="67"/>
      <c r="H163" s="71"/>
      <c r="I163" s="70"/>
      <c r="J163" s="71"/>
      <c r="K163" s="69"/>
      <c r="L163" s="70"/>
      <c r="M163" s="71"/>
      <c r="N163" s="69"/>
      <c r="O163" s="72"/>
      <c r="P163" s="62">
        <f t="shared" si="4"/>
        <v>0</v>
      </c>
      <c r="Q163" s="90"/>
      <c r="R163" s="73"/>
    </row>
    <row r="164" spans="1:18" ht="18" hidden="1" customHeight="1">
      <c r="A164" s="606">
        <v>154</v>
      </c>
      <c r="B164" s="607"/>
      <c r="C164" s="64"/>
      <c r="D164" s="65"/>
      <c r="E164" s="144"/>
      <c r="F164" s="66"/>
      <c r="G164" s="67"/>
      <c r="H164" s="68"/>
      <c r="I164" s="67"/>
      <c r="J164" s="68"/>
      <c r="K164" s="69"/>
      <c r="L164" s="70"/>
      <c r="M164" s="71"/>
      <c r="N164" s="69"/>
      <c r="O164" s="72"/>
      <c r="P164" s="62">
        <f t="shared" si="4"/>
        <v>0</v>
      </c>
      <c r="Q164" s="90"/>
      <c r="R164" s="73"/>
    </row>
    <row r="165" spans="1:18" ht="18" hidden="1" customHeight="1">
      <c r="A165" s="606">
        <v>155</v>
      </c>
      <c r="B165" s="607"/>
      <c r="C165" s="64"/>
      <c r="D165" s="65"/>
      <c r="E165" s="144"/>
      <c r="F165" s="66"/>
      <c r="G165" s="67"/>
      <c r="H165" s="68"/>
      <c r="I165" s="67"/>
      <c r="J165" s="68"/>
      <c r="K165" s="69"/>
      <c r="L165" s="70"/>
      <c r="M165" s="71"/>
      <c r="N165" s="69"/>
      <c r="O165" s="72"/>
      <c r="P165" s="62">
        <f t="shared" si="4"/>
        <v>0</v>
      </c>
      <c r="Q165" s="90"/>
      <c r="R165" s="73"/>
    </row>
    <row r="166" spans="1:18" ht="18" hidden="1" customHeight="1">
      <c r="A166" s="606">
        <v>156</v>
      </c>
      <c r="B166" s="607"/>
      <c r="C166" s="64"/>
      <c r="D166" s="65"/>
      <c r="E166" s="144"/>
      <c r="F166" s="66"/>
      <c r="G166" s="67"/>
      <c r="H166" s="68"/>
      <c r="I166" s="67"/>
      <c r="J166" s="68"/>
      <c r="K166" s="69"/>
      <c r="L166" s="70"/>
      <c r="M166" s="71"/>
      <c r="N166" s="69"/>
      <c r="O166" s="72"/>
      <c r="P166" s="62">
        <f t="shared" si="4"/>
        <v>0</v>
      </c>
      <c r="Q166" s="90"/>
      <c r="R166" s="73"/>
    </row>
    <row r="167" spans="1:18" ht="18" hidden="1" customHeight="1">
      <c r="A167" s="606">
        <v>157</v>
      </c>
      <c r="B167" s="607"/>
      <c r="C167" s="64"/>
      <c r="D167" s="65"/>
      <c r="E167" s="144"/>
      <c r="F167" s="66"/>
      <c r="G167" s="67"/>
      <c r="H167" s="68"/>
      <c r="I167" s="67"/>
      <c r="J167" s="68"/>
      <c r="K167" s="69"/>
      <c r="L167" s="70"/>
      <c r="M167" s="71"/>
      <c r="N167" s="69"/>
      <c r="O167" s="72"/>
      <c r="P167" s="62">
        <f t="shared" si="4"/>
        <v>0</v>
      </c>
      <c r="Q167" s="90"/>
      <c r="R167" s="73"/>
    </row>
    <row r="168" spans="1:18" ht="18" hidden="1" customHeight="1">
      <c r="A168" s="606">
        <v>158</v>
      </c>
      <c r="B168" s="607"/>
      <c r="C168" s="64"/>
      <c r="D168" s="65"/>
      <c r="E168" s="144"/>
      <c r="F168" s="66"/>
      <c r="G168" s="67"/>
      <c r="H168" s="68"/>
      <c r="I168" s="70"/>
      <c r="J168" s="71"/>
      <c r="K168" s="69"/>
      <c r="L168" s="70"/>
      <c r="M168" s="71"/>
      <c r="N168" s="69"/>
      <c r="O168" s="72"/>
      <c r="P168" s="62">
        <f t="shared" si="4"/>
        <v>0</v>
      </c>
      <c r="Q168" s="90"/>
      <c r="R168" s="73"/>
    </row>
    <row r="169" spans="1:18" ht="18" hidden="1" customHeight="1">
      <c r="A169" s="606">
        <v>159</v>
      </c>
      <c r="B169" s="607"/>
      <c r="C169" s="64"/>
      <c r="D169" s="65"/>
      <c r="E169" s="144"/>
      <c r="F169" s="66"/>
      <c r="G169" s="67"/>
      <c r="H169" s="68"/>
      <c r="I169" s="70"/>
      <c r="J169" s="71"/>
      <c r="K169" s="69"/>
      <c r="L169" s="70"/>
      <c r="M169" s="71"/>
      <c r="N169" s="69"/>
      <c r="O169" s="72"/>
      <c r="P169" s="62">
        <f t="shared" si="4"/>
        <v>0</v>
      </c>
      <c r="Q169" s="90"/>
      <c r="R169" s="73"/>
    </row>
    <row r="170" spans="1:18" ht="18" hidden="1" customHeight="1">
      <c r="A170" s="606">
        <v>160</v>
      </c>
      <c r="B170" s="607"/>
      <c r="C170" s="64"/>
      <c r="D170" s="65"/>
      <c r="E170" s="144"/>
      <c r="F170" s="66"/>
      <c r="G170" s="67"/>
      <c r="H170" s="68"/>
      <c r="I170" s="70"/>
      <c r="J170" s="71"/>
      <c r="K170" s="69"/>
      <c r="L170" s="70"/>
      <c r="M170" s="71"/>
      <c r="N170" s="69"/>
      <c r="O170" s="72"/>
      <c r="P170" s="62">
        <f t="shared" si="4"/>
        <v>0</v>
      </c>
      <c r="Q170" s="90"/>
      <c r="R170" s="73"/>
    </row>
    <row r="171" spans="1:18" ht="18" hidden="1" customHeight="1">
      <c r="A171" s="606">
        <v>161</v>
      </c>
      <c r="B171" s="607"/>
      <c r="C171" s="64"/>
      <c r="D171" s="65"/>
      <c r="E171" s="144"/>
      <c r="F171" s="66"/>
      <c r="G171" s="67"/>
      <c r="H171" s="68"/>
      <c r="I171" s="70"/>
      <c r="J171" s="71"/>
      <c r="K171" s="69"/>
      <c r="L171" s="70"/>
      <c r="M171" s="71"/>
      <c r="N171" s="69"/>
      <c r="O171" s="72"/>
      <c r="P171" s="62">
        <f t="shared" si="4"/>
        <v>0</v>
      </c>
      <c r="Q171" s="90"/>
      <c r="R171" s="73"/>
    </row>
    <row r="172" spans="1:18" ht="18" hidden="1" customHeight="1">
      <c r="A172" s="606">
        <v>162</v>
      </c>
      <c r="B172" s="607"/>
      <c r="C172" s="64"/>
      <c r="D172" s="65"/>
      <c r="E172" s="144"/>
      <c r="F172" s="66"/>
      <c r="G172" s="67"/>
      <c r="H172" s="68"/>
      <c r="I172" s="70"/>
      <c r="J172" s="71"/>
      <c r="K172" s="69"/>
      <c r="L172" s="70"/>
      <c r="M172" s="71"/>
      <c r="N172" s="69"/>
      <c r="O172" s="72"/>
      <c r="P172" s="62">
        <f t="shared" si="4"/>
        <v>0</v>
      </c>
      <c r="Q172" s="90"/>
      <c r="R172" s="73"/>
    </row>
    <row r="173" spans="1:18" ht="18" hidden="1" customHeight="1">
      <c r="A173" s="606">
        <v>163</v>
      </c>
      <c r="B173" s="607"/>
      <c r="C173" s="64"/>
      <c r="D173" s="65"/>
      <c r="E173" s="144"/>
      <c r="F173" s="66"/>
      <c r="G173" s="67"/>
      <c r="H173" s="68"/>
      <c r="I173" s="67"/>
      <c r="J173" s="68"/>
      <c r="K173" s="69"/>
      <c r="L173" s="67"/>
      <c r="M173" s="71"/>
      <c r="N173" s="74"/>
      <c r="O173" s="72"/>
      <c r="P173" s="62">
        <f t="shared" si="4"/>
        <v>0</v>
      </c>
      <c r="Q173" s="90"/>
      <c r="R173" s="73"/>
    </row>
    <row r="174" spans="1:18" ht="18" hidden="1" customHeight="1">
      <c r="A174" s="606">
        <v>164</v>
      </c>
      <c r="B174" s="607"/>
      <c r="C174" s="64"/>
      <c r="D174" s="65"/>
      <c r="E174" s="144"/>
      <c r="F174" s="66"/>
      <c r="G174" s="67"/>
      <c r="H174" s="68"/>
      <c r="I174" s="67"/>
      <c r="J174" s="68"/>
      <c r="K174" s="69"/>
      <c r="L174" s="67"/>
      <c r="M174" s="71"/>
      <c r="N174" s="74"/>
      <c r="O174" s="72"/>
      <c r="P174" s="62">
        <f t="shared" si="4"/>
        <v>0</v>
      </c>
      <c r="Q174" s="90"/>
      <c r="R174" s="73"/>
    </row>
    <row r="175" spans="1:18" ht="18" hidden="1" customHeight="1">
      <c r="A175" s="606">
        <v>165</v>
      </c>
      <c r="B175" s="607"/>
      <c r="C175" s="64"/>
      <c r="D175" s="65"/>
      <c r="E175" s="144"/>
      <c r="F175" s="66"/>
      <c r="G175" s="67"/>
      <c r="H175" s="68"/>
      <c r="I175" s="67"/>
      <c r="J175" s="68"/>
      <c r="K175" s="69"/>
      <c r="L175" s="67"/>
      <c r="M175" s="71"/>
      <c r="N175" s="74"/>
      <c r="O175" s="72"/>
      <c r="P175" s="62">
        <f t="shared" si="4"/>
        <v>0</v>
      </c>
      <c r="Q175" s="90"/>
      <c r="R175" s="73"/>
    </row>
    <row r="176" spans="1:18" ht="18" hidden="1" customHeight="1">
      <c r="A176" s="606">
        <v>166</v>
      </c>
      <c r="B176" s="607"/>
      <c r="C176" s="64"/>
      <c r="D176" s="65"/>
      <c r="E176" s="144"/>
      <c r="F176" s="66"/>
      <c r="G176" s="67"/>
      <c r="H176" s="68"/>
      <c r="I176" s="67"/>
      <c r="J176" s="68"/>
      <c r="K176" s="69"/>
      <c r="L176" s="70"/>
      <c r="M176" s="71"/>
      <c r="N176" s="69"/>
      <c r="O176" s="72"/>
      <c r="P176" s="62">
        <f t="shared" si="4"/>
        <v>0</v>
      </c>
      <c r="Q176" s="90"/>
      <c r="R176" s="73"/>
    </row>
    <row r="177" spans="1:18" ht="18" hidden="1" customHeight="1">
      <c r="A177" s="606">
        <v>167</v>
      </c>
      <c r="B177" s="607"/>
      <c r="C177" s="64"/>
      <c r="D177" s="65"/>
      <c r="E177" s="144"/>
      <c r="F177" s="66"/>
      <c r="G177" s="67"/>
      <c r="H177" s="68"/>
      <c r="I177" s="67"/>
      <c r="J177" s="68"/>
      <c r="K177" s="69"/>
      <c r="L177" s="70"/>
      <c r="M177" s="71"/>
      <c r="N177" s="69"/>
      <c r="O177" s="72"/>
      <c r="P177" s="62">
        <f t="shared" si="4"/>
        <v>0</v>
      </c>
      <c r="Q177" s="90"/>
      <c r="R177" s="73"/>
    </row>
    <row r="178" spans="1:18" ht="18" hidden="1" customHeight="1">
      <c r="A178" s="606">
        <v>168</v>
      </c>
      <c r="B178" s="607"/>
      <c r="C178" s="64"/>
      <c r="D178" s="65"/>
      <c r="E178" s="144"/>
      <c r="F178" s="66"/>
      <c r="G178" s="67"/>
      <c r="H178" s="68"/>
      <c r="I178" s="67"/>
      <c r="J178" s="68"/>
      <c r="K178" s="69"/>
      <c r="L178" s="70"/>
      <c r="M178" s="71"/>
      <c r="N178" s="69"/>
      <c r="O178" s="72"/>
      <c r="P178" s="62">
        <f t="shared" si="4"/>
        <v>0</v>
      </c>
      <c r="Q178" s="90"/>
      <c r="R178" s="73"/>
    </row>
    <row r="179" spans="1:18" ht="18" hidden="1" customHeight="1">
      <c r="A179" s="606">
        <v>169</v>
      </c>
      <c r="B179" s="607"/>
      <c r="C179" s="64"/>
      <c r="D179" s="65"/>
      <c r="E179" s="144"/>
      <c r="F179" s="66"/>
      <c r="G179" s="67"/>
      <c r="H179" s="68"/>
      <c r="I179" s="67"/>
      <c r="J179" s="68"/>
      <c r="K179" s="69"/>
      <c r="L179" s="70"/>
      <c r="M179" s="71"/>
      <c r="N179" s="69"/>
      <c r="O179" s="72"/>
      <c r="P179" s="62">
        <f t="shared" si="4"/>
        <v>0</v>
      </c>
      <c r="Q179" s="90"/>
      <c r="R179" s="73"/>
    </row>
    <row r="180" spans="1:18" ht="18" hidden="1" customHeight="1">
      <c r="A180" s="606">
        <v>170</v>
      </c>
      <c r="B180" s="607"/>
      <c r="C180" s="64"/>
      <c r="D180" s="65"/>
      <c r="E180" s="144"/>
      <c r="F180" s="66"/>
      <c r="G180" s="67"/>
      <c r="H180" s="68"/>
      <c r="I180" s="67"/>
      <c r="J180" s="68"/>
      <c r="K180" s="69"/>
      <c r="L180" s="70"/>
      <c r="M180" s="71"/>
      <c r="N180" s="69"/>
      <c r="O180" s="72"/>
      <c r="P180" s="62">
        <f t="shared" si="4"/>
        <v>0</v>
      </c>
      <c r="Q180" s="90"/>
      <c r="R180" s="73"/>
    </row>
    <row r="181" spans="1:18" ht="18" hidden="1" customHeight="1">
      <c r="A181" s="606">
        <v>171</v>
      </c>
      <c r="B181" s="607"/>
      <c r="C181" s="64"/>
      <c r="D181" s="65"/>
      <c r="E181" s="144"/>
      <c r="F181" s="66"/>
      <c r="G181" s="67"/>
      <c r="H181" s="68"/>
      <c r="I181" s="67"/>
      <c r="J181" s="68"/>
      <c r="K181" s="69"/>
      <c r="L181" s="70"/>
      <c r="M181" s="71"/>
      <c r="N181" s="69"/>
      <c r="O181" s="72"/>
      <c r="P181" s="62">
        <f t="shared" si="4"/>
        <v>0</v>
      </c>
      <c r="Q181" s="90"/>
      <c r="R181" s="73"/>
    </row>
    <row r="182" spans="1:18" ht="18" hidden="1" customHeight="1">
      <c r="A182" s="606">
        <v>172</v>
      </c>
      <c r="B182" s="607"/>
      <c r="C182" s="64"/>
      <c r="D182" s="65"/>
      <c r="E182" s="144"/>
      <c r="F182" s="66"/>
      <c r="G182" s="67"/>
      <c r="H182" s="68"/>
      <c r="I182" s="67"/>
      <c r="J182" s="68"/>
      <c r="K182" s="69"/>
      <c r="L182" s="70"/>
      <c r="M182" s="71"/>
      <c r="N182" s="69"/>
      <c r="O182" s="72"/>
      <c r="P182" s="62">
        <f t="shared" si="4"/>
        <v>0</v>
      </c>
      <c r="Q182" s="90"/>
      <c r="R182" s="73"/>
    </row>
    <row r="183" spans="1:18" ht="18" hidden="1" customHeight="1">
      <c r="A183" s="606">
        <v>173</v>
      </c>
      <c r="B183" s="607"/>
      <c r="C183" s="64"/>
      <c r="D183" s="65"/>
      <c r="E183" s="144"/>
      <c r="F183" s="66"/>
      <c r="G183" s="67"/>
      <c r="H183" s="68"/>
      <c r="I183" s="67"/>
      <c r="J183" s="68"/>
      <c r="K183" s="69"/>
      <c r="L183" s="70"/>
      <c r="M183" s="71"/>
      <c r="N183" s="69"/>
      <c r="O183" s="72"/>
      <c r="P183" s="62">
        <f t="shared" si="4"/>
        <v>0</v>
      </c>
      <c r="Q183" s="90"/>
      <c r="R183" s="73"/>
    </row>
    <row r="184" spans="1:18" ht="18" hidden="1" customHeight="1">
      <c r="A184" s="606">
        <v>174</v>
      </c>
      <c r="B184" s="607"/>
      <c r="C184" s="64"/>
      <c r="D184" s="65"/>
      <c r="E184" s="144"/>
      <c r="F184" s="66"/>
      <c r="G184" s="67"/>
      <c r="H184" s="68"/>
      <c r="I184" s="67"/>
      <c r="J184" s="68"/>
      <c r="K184" s="69"/>
      <c r="L184" s="70"/>
      <c r="M184" s="71"/>
      <c r="N184" s="69"/>
      <c r="O184" s="72"/>
      <c r="P184" s="62">
        <f t="shared" si="4"/>
        <v>0</v>
      </c>
      <c r="Q184" s="90"/>
      <c r="R184" s="73"/>
    </row>
    <row r="185" spans="1:18" ht="18" hidden="1" customHeight="1">
      <c r="A185" s="606">
        <v>175</v>
      </c>
      <c r="B185" s="607"/>
      <c r="C185" s="64"/>
      <c r="D185" s="65"/>
      <c r="E185" s="144"/>
      <c r="F185" s="66"/>
      <c r="G185" s="67"/>
      <c r="H185" s="68"/>
      <c r="I185" s="67"/>
      <c r="J185" s="68"/>
      <c r="K185" s="69"/>
      <c r="L185" s="70"/>
      <c r="M185" s="71"/>
      <c r="N185" s="69"/>
      <c r="O185" s="72"/>
      <c r="P185" s="62">
        <f t="shared" si="4"/>
        <v>0</v>
      </c>
      <c r="Q185" s="90"/>
      <c r="R185" s="73"/>
    </row>
    <row r="186" spans="1:18" ht="18" hidden="1" customHeight="1">
      <c r="A186" s="606">
        <v>176</v>
      </c>
      <c r="B186" s="607"/>
      <c r="C186" s="64"/>
      <c r="D186" s="65"/>
      <c r="E186" s="144"/>
      <c r="F186" s="66"/>
      <c r="G186" s="67"/>
      <c r="H186" s="68"/>
      <c r="I186" s="67"/>
      <c r="J186" s="68"/>
      <c r="K186" s="69"/>
      <c r="L186" s="70"/>
      <c r="M186" s="71"/>
      <c r="N186" s="69"/>
      <c r="O186" s="72"/>
      <c r="P186" s="62">
        <f t="shared" si="4"/>
        <v>0</v>
      </c>
      <c r="Q186" s="90"/>
      <c r="R186" s="73"/>
    </row>
    <row r="187" spans="1:18" ht="18" hidden="1" customHeight="1">
      <c r="A187" s="606">
        <v>177</v>
      </c>
      <c r="B187" s="607"/>
      <c r="C187" s="64"/>
      <c r="D187" s="65"/>
      <c r="E187" s="144"/>
      <c r="F187" s="66"/>
      <c r="G187" s="67"/>
      <c r="H187" s="68"/>
      <c r="I187" s="67"/>
      <c r="J187" s="68"/>
      <c r="K187" s="69"/>
      <c r="L187" s="70"/>
      <c r="M187" s="71"/>
      <c r="N187" s="69"/>
      <c r="O187" s="72"/>
      <c r="P187" s="62">
        <f t="shared" si="4"/>
        <v>0</v>
      </c>
      <c r="Q187" s="90"/>
      <c r="R187" s="73"/>
    </row>
    <row r="188" spans="1:18" ht="18" hidden="1" customHeight="1">
      <c r="A188" s="606">
        <v>178</v>
      </c>
      <c r="B188" s="607"/>
      <c r="C188" s="64"/>
      <c r="D188" s="65"/>
      <c r="E188" s="144"/>
      <c r="F188" s="66"/>
      <c r="G188" s="67"/>
      <c r="H188" s="68"/>
      <c r="I188" s="67"/>
      <c r="J188" s="68"/>
      <c r="K188" s="69"/>
      <c r="L188" s="70"/>
      <c r="M188" s="71"/>
      <c r="N188" s="69"/>
      <c r="O188" s="72"/>
      <c r="P188" s="62">
        <f t="shared" si="4"/>
        <v>0</v>
      </c>
      <c r="Q188" s="90"/>
      <c r="R188" s="73"/>
    </row>
    <row r="189" spans="1:18" ht="18" hidden="1" customHeight="1">
      <c r="A189" s="606">
        <v>179</v>
      </c>
      <c r="B189" s="607"/>
      <c r="C189" s="64"/>
      <c r="D189" s="65"/>
      <c r="E189" s="144"/>
      <c r="F189" s="66"/>
      <c r="G189" s="67"/>
      <c r="H189" s="68"/>
      <c r="I189" s="67"/>
      <c r="J189" s="68"/>
      <c r="K189" s="69"/>
      <c r="L189" s="70"/>
      <c r="M189" s="71"/>
      <c r="N189" s="69"/>
      <c r="O189" s="72"/>
      <c r="P189" s="62">
        <f t="shared" si="4"/>
        <v>0</v>
      </c>
      <c r="Q189" s="90"/>
      <c r="R189" s="73"/>
    </row>
    <row r="190" spans="1:18" ht="18" hidden="1" customHeight="1">
      <c r="A190" s="606">
        <v>180</v>
      </c>
      <c r="B190" s="607"/>
      <c r="C190" s="64"/>
      <c r="D190" s="65"/>
      <c r="E190" s="144"/>
      <c r="F190" s="66"/>
      <c r="G190" s="67"/>
      <c r="H190" s="68"/>
      <c r="I190" s="67"/>
      <c r="J190" s="68"/>
      <c r="K190" s="69"/>
      <c r="L190" s="70"/>
      <c r="M190" s="71"/>
      <c r="N190" s="69"/>
      <c r="O190" s="72"/>
      <c r="P190" s="62">
        <f t="shared" si="4"/>
        <v>0</v>
      </c>
      <c r="Q190" s="90"/>
      <c r="R190" s="73"/>
    </row>
    <row r="191" spans="1:18" ht="18" hidden="1" customHeight="1">
      <c r="A191" s="606">
        <v>181</v>
      </c>
      <c r="B191" s="607"/>
      <c r="C191" s="64"/>
      <c r="D191" s="65"/>
      <c r="E191" s="144"/>
      <c r="F191" s="66"/>
      <c r="G191" s="67"/>
      <c r="H191" s="68"/>
      <c r="I191" s="67"/>
      <c r="J191" s="68"/>
      <c r="K191" s="69"/>
      <c r="L191" s="70"/>
      <c r="M191" s="71"/>
      <c r="N191" s="69"/>
      <c r="O191" s="72"/>
      <c r="P191" s="62">
        <f t="shared" si="4"/>
        <v>0</v>
      </c>
      <c r="Q191" s="90"/>
      <c r="R191" s="73"/>
    </row>
    <row r="192" spans="1:18" ht="18" hidden="1" customHeight="1">
      <c r="A192" s="606">
        <v>182</v>
      </c>
      <c r="B192" s="607"/>
      <c r="C192" s="64"/>
      <c r="D192" s="65"/>
      <c r="E192" s="144"/>
      <c r="F192" s="66"/>
      <c r="G192" s="67"/>
      <c r="H192" s="68"/>
      <c r="I192" s="70"/>
      <c r="J192" s="71"/>
      <c r="K192" s="69"/>
      <c r="L192" s="70"/>
      <c r="M192" s="71"/>
      <c r="N192" s="69"/>
      <c r="O192" s="72"/>
      <c r="P192" s="62">
        <f t="shared" si="4"/>
        <v>0</v>
      </c>
      <c r="Q192" s="90"/>
      <c r="R192" s="73"/>
    </row>
    <row r="193" spans="1:18" ht="18" hidden="1" customHeight="1">
      <c r="A193" s="606">
        <v>183</v>
      </c>
      <c r="B193" s="607"/>
      <c r="C193" s="64"/>
      <c r="D193" s="65"/>
      <c r="E193" s="144"/>
      <c r="F193" s="66"/>
      <c r="G193" s="67"/>
      <c r="H193" s="68"/>
      <c r="I193" s="67"/>
      <c r="J193" s="68"/>
      <c r="K193" s="69"/>
      <c r="L193" s="70"/>
      <c r="M193" s="71"/>
      <c r="N193" s="69"/>
      <c r="O193" s="72"/>
      <c r="P193" s="62">
        <f t="shared" si="4"/>
        <v>0</v>
      </c>
      <c r="Q193" s="90"/>
      <c r="R193" s="73"/>
    </row>
    <row r="194" spans="1:18" ht="18" hidden="1" customHeight="1">
      <c r="A194" s="606">
        <v>184</v>
      </c>
      <c r="B194" s="607"/>
      <c r="C194" s="64"/>
      <c r="D194" s="65"/>
      <c r="E194" s="144"/>
      <c r="F194" s="66"/>
      <c r="G194" s="67"/>
      <c r="H194" s="68"/>
      <c r="I194" s="67"/>
      <c r="J194" s="68"/>
      <c r="K194" s="69"/>
      <c r="L194" s="70"/>
      <c r="M194" s="71"/>
      <c r="N194" s="69"/>
      <c r="O194" s="72"/>
      <c r="P194" s="62">
        <f t="shared" si="4"/>
        <v>0</v>
      </c>
      <c r="Q194" s="90"/>
      <c r="R194" s="73"/>
    </row>
    <row r="195" spans="1:18" ht="18" hidden="1" customHeight="1">
      <c r="A195" s="606">
        <v>185</v>
      </c>
      <c r="B195" s="607"/>
      <c r="C195" s="64"/>
      <c r="D195" s="65"/>
      <c r="E195" s="144"/>
      <c r="F195" s="66"/>
      <c r="G195" s="67"/>
      <c r="H195" s="71"/>
      <c r="I195" s="70"/>
      <c r="J195" s="71"/>
      <c r="K195" s="69"/>
      <c r="L195" s="70"/>
      <c r="M195" s="71"/>
      <c r="N195" s="69"/>
      <c r="O195" s="72"/>
      <c r="P195" s="62">
        <f t="shared" si="4"/>
        <v>0</v>
      </c>
      <c r="Q195" s="90"/>
      <c r="R195" s="73"/>
    </row>
    <row r="196" spans="1:18" ht="18" hidden="1" customHeight="1">
      <c r="A196" s="606">
        <v>186</v>
      </c>
      <c r="B196" s="607"/>
      <c r="C196" s="64"/>
      <c r="D196" s="65"/>
      <c r="E196" s="144"/>
      <c r="F196" s="66"/>
      <c r="G196" s="67"/>
      <c r="H196" s="71"/>
      <c r="I196" s="70"/>
      <c r="J196" s="71"/>
      <c r="K196" s="69"/>
      <c r="L196" s="70"/>
      <c r="M196" s="71"/>
      <c r="N196" s="69"/>
      <c r="O196" s="72"/>
      <c r="P196" s="62">
        <f t="shared" si="4"/>
        <v>0</v>
      </c>
      <c r="Q196" s="90"/>
      <c r="R196" s="73"/>
    </row>
    <row r="197" spans="1:18" ht="18" hidden="1" customHeight="1">
      <c r="A197" s="606">
        <v>187</v>
      </c>
      <c r="B197" s="607"/>
      <c r="C197" s="64"/>
      <c r="D197" s="65"/>
      <c r="E197" s="144"/>
      <c r="F197" s="66"/>
      <c r="G197" s="67"/>
      <c r="H197" s="71"/>
      <c r="I197" s="70"/>
      <c r="J197" s="71"/>
      <c r="K197" s="69"/>
      <c r="L197" s="70"/>
      <c r="M197" s="71"/>
      <c r="N197" s="69"/>
      <c r="O197" s="72"/>
      <c r="P197" s="62">
        <f t="shared" si="4"/>
        <v>0</v>
      </c>
      <c r="Q197" s="90"/>
      <c r="R197" s="73"/>
    </row>
    <row r="198" spans="1:18" ht="18" hidden="1" customHeight="1">
      <c r="A198" s="606">
        <v>188</v>
      </c>
      <c r="B198" s="607"/>
      <c r="C198" s="64"/>
      <c r="D198" s="65"/>
      <c r="E198" s="144"/>
      <c r="F198" s="66"/>
      <c r="G198" s="67"/>
      <c r="H198" s="71"/>
      <c r="I198" s="70"/>
      <c r="J198" s="71"/>
      <c r="K198" s="69"/>
      <c r="L198" s="70"/>
      <c r="M198" s="71"/>
      <c r="N198" s="69"/>
      <c r="O198" s="72"/>
      <c r="P198" s="62">
        <f t="shared" si="4"/>
        <v>0</v>
      </c>
      <c r="Q198" s="90"/>
      <c r="R198" s="73"/>
    </row>
    <row r="199" spans="1:18" ht="18" hidden="1" customHeight="1">
      <c r="A199" s="606">
        <v>189</v>
      </c>
      <c r="B199" s="607"/>
      <c r="C199" s="64"/>
      <c r="D199" s="65"/>
      <c r="E199" s="144"/>
      <c r="F199" s="66"/>
      <c r="G199" s="67"/>
      <c r="H199" s="71"/>
      <c r="I199" s="70"/>
      <c r="J199" s="71"/>
      <c r="K199" s="69"/>
      <c r="L199" s="70"/>
      <c r="M199" s="71"/>
      <c r="N199" s="69"/>
      <c r="O199" s="72"/>
      <c r="P199" s="62">
        <f t="shared" si="4"/>
        <v>0</v>
      </c>
      <c r="Q199" s="90"/>
      <c r="R199" s="73"/>
    </row>
    <row r="200" spans="1:18" ht="18" hidden="1" customHeight="1">
      <c r="A200" s="606">
        <v>190</v>
      </c>
      <c r="B200" s="607"/>
      <c r="C200" s="64"/>
      <c r="D200" s="65"/>
      <c r="E200" s="144"/>
      <c r="F200" s="66"/>
      <c r="G200" s="67"/>
      <c r="H200" s="71"/>
      <c r="I200" s="70"/>
      <c r="J200" s="71"/>
      <c r="K200" s="69"/>
      <c r="L200" s="70"/>
      <c r="M200" s="71"/>
      <c r="N200" s="69"/>
      <c r="O200" s="72"/>
      <c r="P200" s="62">
        <f t="shared" si="4"/>
        <v>0</v>
      </c>
      <c r="Q200" s="90"/>
      <c r="R200" s="73"/>
    </row>
    <row r="201" spans="1:18" ht="18" hidden="1" customHeight="1">
      <c r="A201" s="606">
        <v>191</v>
      </c>
      <c r="B201" s="607"/>
      <c r="C201" s="64"/>
      <c r="D201" s="65"/>
      <c r="E201" s="144"/>
      <c r="F201" s="66"/>
      <c r="G201" s="67"/>
      <c r="H201" s="71"/>
      <c r="I201" s="70"/>
      <c r="J201" s="71"/>
      <c r="K201" s="69"/>
      <c r="L201" s="70"/>
      <c r="M201" s="71"/>
      <c r="N201" s="69"/>
      <c r="O201" s="72"/>
      <c r="P201" s="62">
        <f t="shared" si="4"/>
        <v>0</v>
      </c>
      <c r="Q201" s="90"/>
      <c r="R201" s="73"/>
    </row>
    <row r="202" spans="1:18" ht="18" hidden="1" customHeight="1">
      <c r="A202" s="606">
        <v>192</v>
      </c>
      <c r="B202" s="607"/>
      <c r="C202" s="64"/>
      <c r="D202" s="65"/>
      <c r="E202" s="144"/>
      <c r="F202" s="66"/>
      <c r="G202" s="67"/>
      <c r="H202" s="71"/>
      <c r="I202" s="70"/>
      <c r="J202" s="71"/>
      <c r="K202" s="69"/>
      <c r="L202" s="70"/>
      <c r="M202" s="71"/>
      <c r="N202" s="69"/>
      <c r="O202" s="72"/>
      <c r="P202" s="62">
        <f t="shared" si="4"/>
        <v>0</v>
      </c>
      <c r="Q202" s="90"/>
      <c r="R202" s="73"/>
    </row>
    <row r="203" spans="1:18" ht="18" hidden="1" customHeight="1">
      <c r="A203" s="606">
        <v>193</v>
      </c>
      <c r="B203" s="607"/>
      <c r="C203" s="64"/>
      <c r="D203" s="65"/>
      <c r="E203" s="144"/>
      <c r="F203" s="66"/>
      <c r="G203" s="67"/>
      <c r="H203" s="71"/>
      <c r="I203" s="70"/>
      <c r="J203" s="71"/>
      <c r="K203" s="69"/>
      <c r="L203" s="70"/>
      <c r="M203" s="71"/>
      <c r="N203" s="69"/>
      <c r="O203" s="72"/>
      <c r="P203" s="62">
        <f t="shared" si="4"/>
        <v>0</v>
      </c>
      <c r="Q203" s="90"/>
      <c r="R203" s="73"/>
    </row>
    <row r="204" spans="1:18" ht="18" hidden="1" customHeight="1">
      <c r="A204" s="606">
        <v>194</v>
      </c>
      <c r="B204" s="607"/>
      <c r="C204" s="64"/>
      <c r="D204" s="65"/>
      <c r="E204" s="144"/>
      <c r="F204" s="66"/>
      <c r="G204" s="67"/>
      <c r="H204" s="71"/>
      <c r="I204" s="70"/>
      <c r="J204" s="71"/>
      <c r="K204" s="69"/>
      <c r="L204" s="70"/>
      <c r="M204" s="71"/>
      <c r="N204" s="69"/>
      <c r="O204" s="72"/>
      <c r="P204" s="62">
        <f t="shared" ref="P204:P267" si="5">IF(H204="",0,INT(SUM(PRODUCT(H204,J204,M204))))</f>
        <v>0</v>
      </c>
      <c r="Q204" s="90"/>
      <c r="R204" s="73"/>
    </row>
    <row r="205" spans="1:18" ht="18" hidden="1" customHeight="1">
      <c r="A205" s="606">
        <v>195</v>
      </c>
      <c r="B205" s="607"/>
      <c r="C205" s="64"/>
      <c r="D205" s="65"/>
      <c r="E205" s="144"/>
      <c r="F205" s="66"/>
      <c r="G205" s="67"/>
      <c r="H205" s="71"/>
      <c r="I205" s="70"/>
      <c r="J205" s="71"/>
      <c r="K205" s="69"/>
      <c r="L205" s="70"/>
      <c r="M205" s="71"/>
      <c r="N205" s="69"/>
      <c r="O205" s="72"/>
      <c r="P205" s="62">
        <f t="shared" si="5"/>
        <v>0</v>
      </c>
      <c r="Q205" s="90"/>
      <c r="R205" s="73"/>
    </row>
    <row r="206" spans="1:18" ht="18" hidden="1" customHeight="1">
      <c r="A206" s="606">
        <v>196</v>
      </c>
      <c r="B206" s="607"/>
      <c r="C206" s="64"/>
      <c r="D206" s="65"/>
      <c r="E206" s="144"/>
      <c r="F206" s="66"/>
      <c r="G206" s="67"/>
      <c r="H206" s="71"/>
      <c r="I206" s="70"/>
      <c r="J206" s="71"/>
      <c r="K206" s="69"/>
      <c r="L206" s="70"/>
      <c r="M206" s="71"/>
      <c r="N206" s="69"/>
      <c r="O206" s="72"/>
      <c r="P206" s="62">
        <f t="shared" si="5"/>
        <v>0</v>
      </c>
      <c r="Q206" s="90"/>
      <c r="R206" s="73"/>
    </row>
    <row r="207" spans="1:18" ht="18" hidden="1" customHeight="1">
      <c r="A207" s="606">
        <v>197</v>
      </c>
      <c r="B207" s="607"/>
      <c r="C207" s="64"/>
      <c r="D207" s="65"/>
      <c r="E207" s="144"/>
      <c r="F207" s="66"/>
      <c r="G207" s="67"/>
      <c r="H207" s="71"/>
      <c r="I207" s="70"/>
      <c r="J207" s="71"/>
      <c r="K207" s="69"/>
      <c r="L207" s="70"/>
      <c r="M207" s="71"/>
      <c r="N207" s="69"/>
      <c r="O207" s="72"/>
      <c r="P207" s="62">
        <f t="shared" si="5"/>
        <v>0</v>
      </c>
      <c r="Q207" s="90"/>
      <c r="R207" s="73"/>
    </row>
    <row r="208" spans="1:18" ht="18" hidden="1" customHeight="1">
      <c r="A208" s="606">
        <v>198</v>
      </c>
      <c r="B208" s="607"/>
      <c r="C208" s="64"/>
      <c r="D208" s="65"/>
      <c r="E208" s="144"/>
      <c r="F208" s="66"/>
      <c r="G208" s="67"/>
      <c r="H208" s="71"/>
      <c r="I208" s="70"/>
      <c r="J208" s="71"/>
      <c r="K208" s="69"/>
      <c r="L208" s="70"/>
      <c r="M208" s="71"/>
      <c r="N208" s="69"/>
      <c r="O208" s="72"/>
      <c r="P208" s="62">
        <f t="shared" si="5"/>
        <v>0</v>
      </c>
      <c r="Q208" s="90"/>
      <c r="R208" s="73"/>
    </row>
    <row r="209" spans="1:18" ht="18" hidden="1" customHeight="1">
      <c r="A209" s="606">
        <v>199</v>
      </c>
      <c r="B209" s="607"/>
      <c r="C209" s="64"/>
      <c r="D209" s="65"/>
      <c r="E209" s="144"/>
      <c r="F209" s="66"/>
      <c r="G209" s="67"/>
      <c r="H209" s="71"/>
      <c r="I209" s="70"/>
      <c r="J209" s="71"/>
      <c r="K209" s="69"/>
      <c r="L209" s="70"/>
      <c r="M209" s="71"/>
      <c r="N209" s="69"/>
      <c r="O209" s="72"/>
      <c r="P209" s="62">
        <f t="shared" si="5"/>
        <v>0</v>
      </c>
      <c r="Q209" s="90"/>
      <c r="R209" s="73"/>
    </row>
    <row r="210" spans="1:18" ht="18" hidden="1" customHeight="1">
      <c r="A210" s="606">
        <v>200</v>
      </c>
      <c r="B210" s="607"/>
      <c r="C210" s="64"/>
      <c r="D210" s="65"/>
      <c r="E210" s="144"/>
      <c r="F210" s="66"/>
      <c r="G210" s="67"/>
      <c r="H210" s="71"/>
      <c r="I210" s="70"/>
      <c r="J210" s="71"/>
      <c r="K210" s="69"/>
      <c r="L210" s="70"/>
      <c r="M210" s="71"/>
      <c r="N210" s="69"/>
      <c r="O210" s="72"/>
      <c r="P210" s="62">
        <f t="shared" si="5"/>
        <v>0</v>
      </c>
      <c r="Q210" s="90"/>
      <c r="R210" s="73"/>
    </row>
    <row r="211" spans="1:18" ht="18" hidden="1" customHeight="1">
      <c r="A211" s="606">
        <v>201</v>
      </c>
      <c r="B211" s="607"/>
      <c r="C211" s="64"/>
      <c r="D211" s="65"/>
      <c r="E211" s="144"/>
      <c r="F211" s="66"/>
      <c r="G211" s="67"/>
      <c r="H211" s="71"/>
      <c r="I211" s="70"/>
      <c r="J211" s="71"/>
      <c r="K211" s="69"/>
      <c r="L211" s="70"/>
      <c r="M211" s="71"/>
      <c r="N211" s="69"/>
      <c r="O211" s="72"/>
      <c r="P211" s="62">
        <f t="shared" si="5"/>
        <v>0</v>
      </c>
      <c r="Q211" s="90"/>
      <c r="R211" s="73"/>
    </row>
    <row r="212" spans="1:18" ht="18" hidden="1" customHeight="1">
      <c r="A212" s="606">
        <v>202</v>
      </c>
      <c r="B212" s="607"/>
      <c r="C212" s="64"/>
      <c r="D212" s="65"/>
      <c r="E212" s="144"/>
      <c r="F212" s="66"/>
      <c r="G212" s="67"/>
      <c r="H212" s="71"/>
      <c r="I212" s="70"/>
      <c r="J212" s="71"/>
      <c r="K212" s="69"/>
      <c r="L212" s="70"/>
      <c r="M212" s="71"/>
      <c r="N212" s="69"/>
      <c r="O212" s="72"/>
      <c r="P212" s="62">
        <f t="shared" si="5"/>
        <v>0</v>
      </c>
      <c r="Q212" s="90"/>
      <c r="R212" s="73"/>
    </row>
    <row r="213" spans="1:18" ht="18" hidden="1" customHeight="1">
      <c r="A213" s="606">
        <v>203</v>
      </c>
      <c r="B213" s="607"/>
      <c r="C213" s="64"/>
      <c r="D213" s="65"/>
      <c r="E213" s="144"/>
      <c r="F213" s="66"/>
      <c r="G213" s="67"/>
      <c r="H213" s="71"/>
      <c r="I213" s="70"/>
      <c r="J213" s="71"/>
      <c r="K213" s="69"/>
      <c r="L213" s="70"/>
      <c r="M213" s="71"/>
      <c r="N213" s="69"/>
      <c r="O213" s="72"/>
      <c r="P213" s="62">
        <f t="shared" si="5"/>
        <v>0</v>
      </c>
      <c r="Q213" s="90"/>
      <c r="R213" s="73"/>
    </row>
    <row r="214" spans="1:18" ht="18" hidden="1" customHeight="1">
      <c r="A214" s="606">
        <v>204</v>
      </c>
      <c r="B214" s="607"/>
      <c r="C214" s="64"/>
      <c r="D214" s="65"/>
      <c r="E214" s="144"/>
      <c r="F214" s="66"/>
      <c r="G214" s="67"/>
      <c r="H214" s="71"/>
      <c r="I214" s="70"/>
      <c r="J214" s="71"/>
      <c r="K214" s="69"/>
      <c r="L214" s="70"/>
      <c r="M214" s="71"/>
      <c r="N214" s="69"/>
      <c r="O214" s="72"/>
      <c r="P214" s="62">
        <f t="shared" si="5"/>
        <v>0</v>
      </c>
      <c r="Q214" s="90"/>
      <c r="R214" s="73"/>
    </row>
    <row r="215" spans="1:18" ht="18" hidden="1" customHeight="1">
      <c r="A215" s="606">
        <v>205</v>
      </c>
      <c r="B215" s="607"/>
      <c r="C215" s="64"/>
      <c r="D215" s="65"/>
      <c r="E215" s="144"/>
      <c r="F215" s="66"/>
      <c r="G215" s="67"/>
      <c r="H215" s="71"/>
      <c r="I215" s="70"/>
      <c r="J215" s="71"/>
      <c r="K215" s="69"/>
      <c r="L215" s="70"/>
      <c r="M215" s="71"/>
      <c r="N215" s="69"/>
      <c r="O215" s="72"/>
      <c r="P215" s="62">
        <f t="shared" si="5"/>
        <v>0</v>
      </c>
      <c r="Q215" s="90"/>
      <c r="R215" s="73"/>
    </row>
    <row r="216" spans="1:18" ht="18" hidden="1" customHeight="1">
      <c r="A216" s="606">
        <v>206</v>
      </c>
      <c r="B216" s="607"/>
      <c r="C216" s="64"/>
      <c r="D216" s="65"/>
      <c r="E216" s="144"/>
      <c r="F216" s="66"/>
      <c r="G216" s="67"/>
      <c r="H216" s="71"/>
      <c r="I216" s="70"/>
      <c r="J216" s="71"/>
      <c r="K216" s="69"/>
      <c r="L216" s="70"/>
      <c r="M216" s="71"/>
      <c r="N216" s="69"/>
      <c r="O216" s="72"/>
      <c r="P216" s="62">
        <f t="shared" si="5"/>
        <v>0</v>
      </c>
      <c r="Q216" s="90"/>
      <c r="R216" s="73"/>
    </row>
    <row r="217" spans="1:18" ht="18" hidden="1" customHeight="1">
      <c r="A217" s="606">
        <v>207</v>
      </c>
      <c r="B217" s="607"/>
      <c r="C217" s="64"/>
      <c r="D217" s="65"/>
      <c r="E217" s="144"/>
      <c r="F217" s="66"/>
      <c r="G217" s="67"/>
      <c r="H217" s="71"/>
      <c r="I217" s="70"/>
      <c r="J217" s="71"/>
      <c r="K217" s="69"/>
      <c r="L217" s="70"/>
      <c r="M217" s="71"/>
      <c r="N217" s="69"/>
      <c r="O217" s="72"/>
      <c r="P217" s="62">
        <f t="shared" si="5"/>
        <v>0</v>
      </c>
      <c r="Q217" s="90"/>
      <c r="R217" s="73"/>
    </row>
    <row r="218" spans="1:18" ht="18" hidden="1" customHeight="1">
      <c r="A218" s="606">
        <v>208</v>
      </c>
      <c r="B218" s="607"/>
      <c r="C218" s="64"/>
      <c r="D218" s="65"/>
      <c r="E218" s="144"/>
      <c r="F218" s="66"/>
      <c r="G218" s="67"/>
      <c r="H218" s="71"/>
      <c r="I218" s="70"/>
      <c r="J218" s="71"/>
      <c r="K218" s="69"/>
      <c r="L218" s="70"/>
      <c r="M218" s="71"/>
      <c r="N218" s="69"/>
      <c r="O218" s="72"/>
      <c r="P218" s="62">
        <f t="shared" si="5"/>
        <v>0</v>
      </c>
      <c r="Q218" s="90"/>
      <c r="R218" s="73"/>
    </row>
    <row r="219" spans="1:18" ht="18" hidden="1" customHeight="1">
      <c r="A219" s="606">
        <v>209</v>
      </c>
      <c r="B219" s="607"/>
      <c r="C219" s="64"/>
      <c r="D219" s="65"/>
      <c r="E219" s="144"/>
      <c r="F219" s="66"/>
      <c r="G219" s="67"/>
      <c r="H219" s="71"/>
      <c r="I219" s="70"/>
      <c r="J219" s="71"/>
      <c r="K219" s="69"/>
      <c r="L219" s="70"/>
      <c r="M219" s="71"/>
      <c r="N219" s="69"/>
      <c r="O219" s="72"/>
      <c r="P219" s="62">
        <f t="shared" si="5"/>
        <v>0</v>
      </c>
      <c r="Q219" s="90"/>
      <c r="R219" s="73"/>
    </row>
    <row r="220" spans="1:18" ht="18" hidden="1" customHeight="1">
      <c r="A220" s="606">
        <v>210</v>
      </c>
      <c r="B220" s="607"/>
      <c r="C220" s="64"/>
      <c r="D220" s="65"/>
      <c r="E220" s="144"/>
      <c r="F220" s="66"/>
      <c r="G220" s="67"/>
      <c r="H220" s="71"/>
      <c r="I220" s="70"/>
      <c r="J220" s="71"/>
      <c r="K220" s="69"/>
      <c r="L220" s="70"/>
      <c r="M220" s="71"/>
      <c r="N220" s="69"/>
      <c r="O220" s="72"/>
      <c r="P220" s="62">
        <f t="shared" si="5"/>
        <v>0</v>
      </c>
      <c r="Q220" s="90"/>
      <c r="R220" s="73"/>
    </row>
    <row r="221" spans="1:18" ht="18" hidden="1" customHeight="1">
      <c r="A221" s="606">
        <v>211</v>
      </c>
      <c r="B221" s="607"/>
      <c r="C221" s="64"/>
      <c r="D221" s="65"/>
      <c r="E221" s="144"/>
      <c r="F221" s="66"/>
      <c r="G221" s="67"/>
      <c r="H221" s="71"/>
      <c r="I221" s="70"/>
      <c r="J221" s="71"/>
      <c r="K221" s="69"/>
      <c r="L221" s="70"/>
      <c r="M221" s="71"/>
      <c r="N221" s="69"/>
      <c r="O221" s="72"/>
      <c r="P221" s="62">
        <f t="shared" si="5"/>
        <v>0</v>
      </c>
      <c r="Q221" s="90"/>
      <c r="R221" s="73"/>
    </row>
    <row r="222" spans="1:18" ht="18" hidden="1" customHeight="1">
      <c r="A222" s="606">
        <v>212</v>
      </c>
      <c r="B222" s="607"/>
      <c r="C222" s="64"/>
      <c r="D222" s="65"/>
      <c r="E222" s="144"/>
      <c r="F222" s="66"/>
      <c r="G222" s="67"/>
      <c r="H222" s="71"/>
      <c r="I222" s="70"/>
      <c r="J222" s="71"/>
      <c r="K222" s="69"/>
      <c r="L222" s="70"/>
      <c r="M222" s="71"/>
      <c r="N222" s="69"/>
      <c r="O222" s="72"/>
      <c r="P222" s="62">
        <f t="shared" si="5"/>
        <v>0</v>
      </c>
      <c r="Q222" s="90"/>
      <c r="R222" s="73"/>
    </row>
    <row r="223" spans="1:18" ht="18" hidden="1" customHeight="1">
      <c r="A223" s="606">
        <v>213</v>
      </c>
      <c r="B223" s="607"/>
      <c r="C223" s="64"/>
      <c r="D223" s="65"/>
      <c r="E223" s="144"/>
      <c r="F223" s="66"/>
      <c r="G223" s="67"/>
      <c r="H223" s="71"/>
      <c r="I223" s="70"/>
      <c r="J223" s="71"/>
      <c r="K223" s="69"/>
      <c r="L223" s="70"/>
      <c r="M223" s="71"/>
      <c r="N223" s="69"/>
      <c r="O223" s="72"/>
      <c r="P223" s="62">
        <f t="shared" si="5"/>
        <v>0</v>
      </c>
      <c r="Q223" s="90"/>
      <c r="R223" s="73"/>
    </row>
    <row r="224" spans="1:18" ht="18" hidden="1" customHeight="1">
      <c r="A224" s="606">
        <v>214</v>
      </c>
      <c r="B224" s="607"/>
      <c r="C224" s="64"/>
      <c r="D224" s="65"/>
      <c r="E224" s="144"/>
      <c r="F224" s="66"/>
      <c r="G224" s="67"/>
      <c r="H224" s="71"/>
      <c r="I224" s="70"/>
      <c r="J224" s="71"/>
      <c r="K224" s="69"/>
      <c r="L224" s="70"/>
      <c r="M224" s="71"/>
      <c r="N224" s="69"/>
      <c r="O224" s="72"/>
      <c r="P224" s="62">
        <f t="shared" si="5"/>
        <v>0</v>
      </c>
      <c r="Q224" s="90"/>
      <c r="R224" s="73"/>
    </row>
    <row r="225" spans="1:18" ht="18" hidden="1" customHeight="1">
      <c r="A225" s="606">
        <v>215</v>
      </c>
      <c r="B225" s="607"/>
      <c r="C225" s="64"/>
      <c r="D225" s="65"/>
      <c r="E225" s="144"/>
      <c r="F225" s="66"/>
      <c r="G225" s="67"/>
      <c r="H225" s="71"/>
      <c r="I225" s="70"/>
      <c r="J225" s="71"/>
      <c r="K225" s="69"/>
      <c r="L225" s="70"/>
      <c r="M225" s="71"/>
      <c r="N225" s="69"/>
      <c r="O225" s="72"/>
      <c r="P225" s="62">
        <f t="shared" si="5"/>
        <v>0</v>
      </c>
      <c r="Q225" s="90"/>
      <c r="R225" s="73"/>
    </row>
    <row r="226" spans="1:18" ht="18" hidden="1" customHeight="1">
      <c r="A226" s="606">
        <v>216</v>
      </c>
      <c r="B226" s="607"/>
      <c r="C226" s="64"/>
      <c r="D226" s="65"/>
      <c r="E226" s="144"/>
      <c r="F226" s="66"/>
      <c r="G226" s="67"/>
      <c r="H226" s="71"/>
      <c r="I226" s="70"/>
      <c r="J226" s="71"/>
      <c r="K226" s="69"/>
      <c r="L226" s="70"/>
      <c r="M226" s="71"/>
      <c r="N226" s="69"/>
      <c r="O226" s="72"/>
      <c r="P226" s="62">
        <f t="shared" si="5"/>
        <v>0</v>
      </c>
      <c r="Q226" s="90"/>
      <c r="R226" s="73"/>
    </row>
    <row r="227" spans="1:18" ht="18" hidden="1" customHeight="1">
      <c r="A227" s="606">
        <v>217</v>
      </c>
      <c r="B227" s="607"/>
      <c r="C227" s="64"/>
      <c r="D227" s="65"/>
      <c r="E227" s="144"/>
      <c r="F227" s="66"/>
      <c r="G227" s="67"/>
      <c r="H227" s="71"/>
      <c r="I227" s="70"/>
      <c r="J227" s="71"/>
      <c r="K227" s="69"/>
      <c r="L227" s="70"/>
      <c r="M227" s="71"/>
      <c r="N227" s="69"/>
      <c r="O227" s="72"/>
      <c r="P227" s="62">
        <f t="shared" si="5"/>
        <v>0</v>
      </c>
      <c r="Q227" s="90"/>
      <c r="R227" s="73"/>
    </row>
    <row r="228" spans="1:18" ht="18" hidden="1" customHeight="1">
      <c r="A228" s="606">
        <v>218</v>
      </c>
      <c r="B228" s="607"/>
      <c r="C228" s="64"/>
      <c r="D228" s="65"/>
      <c r="E228" s="144"/>
      <c r="F228" s="66"/>
      <c r="G228" s="67"/>
      <c r="H228" s="71"/>
      <c r="I228" s="70"/>
      <c r="J228" s="71"/>
      <c r="K228" s="69"/>
      <c r="L228" s="70"/>
      <c r="M228" s="71"/>
      <c r="N228" s="69"/>
      <c r="O228" s="72"/>
      <c r="P228" s="62">
        <f t="shared" si="5"/>
        <v>0</v>
      </c>
      <c r="Q228" s="90"/>
      <c r="R228" s="73"/>
    </row>
    <row r="229" spans="1:18" ht="18" hidden="1" customHeight="1">
      <c r="A229" s="606">
        <v>219</v>
      </c>
      <c r="B229" s="607"/>
      <c r="C229" s="64"/>
      <c r="D229" s="65"/>
      <c r="E229" s="144"/>
      <c r="F229" s="66"/>
      <c r="G229" s="67"/>
      <c r="H229" s="71"/>
      <c r="I229" s="70"/>
      <c r="J229" s="71"/>
      <c r="K229" s="69"/>
      <c r="L229" s="70"/>
      <c r="M229" s="71"/>
      <c r="N229" s="69"/>
      <c r="O229" s="72"/>
      <c r="P229" s="62">
        <f t="shared" si="5"/>
        <v>0</v>
      </c>
      <c r="Q229" s="90"/>
      <c r="R229" s="73"/>
    </row>
    <row r="230" spans="1:18" ht="18" hidden="1" customHeight="1">
      <c r="A230" s="606">
        <v>220</v>
      </c>
      <c r="B230" s="607"/>
      <c r="C230" s="64"/>
      <c r="D230" s="65"/>
      <c r="E230" s="144"/>
      <c r="F230" s="66"/>
      <c r="G230" s="67"/>
      <c r="H230" s="71"/>
      <c r="I230" s="70"/>
      <c r="J230" s="71"/>
      <c r="K230" s="69"/>
      <c r="L230" s="70"/>
      <c r="M230" s="71"/>
      <c r="N230" s="69"/>
      <c r="O230" s="72"/>
      <c r="P230" s="62">
        <f t="shared" si="5"/>
        <v>0</v>
      </c>
      <c r="Q230" s="90"/>
      <c r="R230" s="73"/>
    </row>
    <row r="231" spans="1:18" ht="18" hidden="1" customHeight="1">
      <c r="A231" s="606">
        <v>221</v>
      </c>
      <c r="B231" s="607"/>
      <c r="C231" s="64"/>
      <c r="D231" s="65"/>
      <c r="E231" s="144"/>
      <c r="F231" s="66"/>
      <c r="G231" s="67"/>
      <c r="H231" s="71"/>
      <c r="I231" s="70"/>
      <c r="J231" s="71"/>
      <c r="K231" s="69"/>
      <c r="L231" s="70"/>
      <c r="M231" s="71"/>
      <c r="N231" s="69"/>
      <c r="O231" s="72"/>
      <c r="P231" s="62">
        <f t="shared" si="5"/>
        <v>0</v>
      </c>
      <c r="Q231" s="90"/>
      <c r="R231" s="73"/>
    </row>
    <row r="232" spans="1:18" ht="18" hidden="1" customHeight="1">
      <c r="A232" s="606">
        <v>222</v>
      </c>
      <c r="B232" s="607"/>
      <c r="C232" s="64"/>
      <c r="D232" s="65"/>
      <c r="E232" s="144"/>
      <c r="F232" s="66"/>
      <c r="G232" s="67"/>
      <c r="H232" s="71"/>
      <c r="I232" s="70"/>
      <c r="J232" s="71"/>
      <c r="K232" s="69"/>
      <c r="L232" s="70"/>
      <c r="M232" s="71"/>
      <c r="N232" s="69"/>
      <c r="O232" s="72"/>
      <c r="P232" s="62">
        <f t="shared" si="5"/>
        <v>0</v>
      </c>
      <c r="Q232" s="90"/>
      <c r="R232" s="73"/>
    </row>
    <row r="233" spans="1:18" ht="18" hidden="1" customHeight="1">
      <c r="A233" s="606">
        <v>223</v>
      </c>
      <c r="B233" s="607"/>
      <c r="C233" s="64"/>
      <c r="D233" s="65"/>
      <c r="E233" s="144"/>
      <c r="F233" s="66"/>
      <c r="G233" s="67"/>
      <c r="H233" s="71"/>
      <c r="I233" s="70"/>
      <c r="J233" s="71"/>
      <c r="K233" s="69"/>
      <c r="L233" s="70"/>
      <c r="M233" s="71"/>
      <c r="N233" s="69"/>
      <c r="O233" s="72"/>
      <c r="P233" s="62">
        <f t="shared" si="5"/>
        <v>0</v>
      </c>
      <c r="Q233" s="90"/>
      <c r="R233" s="73"/>
    </row>
    <row r="234" spans="1:18" ht="18" hidden="1" customHeight="1">
      <c r="A234" s="606">
        <v>224</v>
      </c>
      <c r="B234" s="607"/>
      <c r="C234" s="64"/>
      <c r="D234" s="65"/>
      <c r="E234" s="144"/>
      <c r="F234" s="66"/>
      <c r="G234" s="67"/>
      <c r="H234" s="71"/>
      <c r="I234" s="70"/>
      <c r="J234" s="71"/>
      <c r="K234" s="69"/>
      <c r="L234" s="70"/>
      <c r="M234" s="71"/>
      <c r="N234" s="69"/>
      <c r="O234" s="72"/>
      <c r="P234" s="62">
        <f t="shared" si="5"/>
        <v>0</v>
      </c>
      <c r="Q234" s="90"/>
      <c r="R234" s="73"/>
    </row>
    <row r="235" spans="1:18" ht="18" hidden="1" customHeight="1">
      <c r="A235" s="606">
        <v>225</v>
      </c>
      <c r="B235" s="607"/>
      <c r="C235" s="64"/>
      <c r="D235" s="65"/>
      <c r="E235" s="144"/>
      <c r="F235" s="66"/>
      <c r="G235" s="67"/>
      <c r="H235" s="71"/>
      <c r="I235" s="70"/>
      <c r="J235" s="71"/>
      <c r="K235" s="69"/>
      <c r="L235" s="70"/>
      <c r="M235" s="71"/>
      <c r="N235" s="69"/>
      <c r="O235" s="72"/>
      <c r="P235" s="62">
        <f t="shared" si="5"/>
        <v>0</v>
      </c>
      <c r="Q235" s="90"/>
      <c r="R235" s="73"/>
    </row>
    <row r="236" spans="1:18" ht="18" hidden="1" customHeight="1">
      <c r="A236" s="606">
        <v>226</v>
      </c>
      <c r="B236" s="607"/>
      <c r="C236" s="64"/>
      <c r="D236" s="65"/>
      <c r="E236" s="144"/>
      <c r="F236" s="66"/>
      <c r="G236" s="67"/>
      <c r="H236" s="71"/>
      <c r="I236" s="70"/>
      <c r="J236" s="71"/>
      <c r="K236" s="69"/>
      <c r="L236" s="70"/>
      <c r="M236" s="71"/>
      <c r="N236" s="69"/>
      <c r="O236" s="72"/>
      <c r="P236" s="62">
        <f t="shared" si="5"/>
        <v>0</v>
      </c>
      <c r="Q236" s="90"/>
      <c r="R236" s="73"/>
    </row>
    <row r="237" spans="1:18" ht="18" hidden="1" customHeight="1">
      <c r="A237" s="606">
        <v>227</v>
      </c>
      <c r="B237" s="607"/>
      <c r="C237" s="64"/>
      <c r="D237" s="65"/>
      <c r="E237" s="144"/>
      <c r="F237" s="66"/>
      <c r="G237" s="67"/>
      <c r="H237" s="71"/>
      <c r="I237" s="70"/>
      <c r="J237" s="71"/>
      <c r="K237" s="69"/>
      <c r="L237" s="70"/>
      <c r="M237" s="71"/>
      <c r="N237" s="69"/>
      <c r="O237" s="72"/>
      <c r="P237" s="62">
        <f t="shared" si="5"/>
        <v>0</v>
      </c>
      <c r="Q237" s="90"/>
      <c r="R237" s="73"/>
    </row>
    <row r="238" spans="1:18" ht="18" hidden="1" customHeight="1">
      <c r="A238" s="606">
        <v>228</v>
      </c>
      <c r="B238" s="607"/>
      <c r="C238" s="64"/>
      <c r="D238" s="65"/>
      <c r="E238" s="144"/>
      <c r="F238" s="66"/>
      <c r="G238" s="67"/>
      <c r="H238" s="71"/>
      <c r="I238" s="70"/>
      <c r="J238" s="71"/>
      <c r="K238" s="69"/>
      <c r="L238" s="70"/>
      <c r="M238" s="71"/>
      <c r="N238" s="69"/>
      <c r="O238" s="72"/>
      <c r="P238" s="62">
        <f t="shared" si="5"/>
        <v>0</v>
      </c>
      <c r="Q238" s="90"/>
      <c r="R238" s="73"/>
    </row>
    <row r="239" spans="1:18" ht="18" hidden="1" customHeight="1">
      <c r="A239" s="606">
        <v>229</v>
      </c>
      <c r="B239" s="607"/>
      <c r="C239" s="64"/>
      <c r="D239" s="65"/>
      <c r="E239" s="144"/>
      <c r="F239" s="66"/>
      <c r="G239" s="67"/>
      <c r="H239" s="71"/>
      <c r="I239" s="70"/>
      <c r="J239" s="71"/>
      <c r="K239" s="69"/>
      <c r="L239" s="70"/>
      <c r="M239" s="71"/>
      <c r="N239" s="69"/>
      <c r="O239" s="72"/>
      <c r="P239" s="62">
        <f t="shared" si="5"/>
        <v>0</v>
      </c>
      <c r="Q239" s="90"/>
      <c r="R239" s="73"/>
    </row>
    <row r="240" spans="1:18" ht="18" hidden="1" customHeight="1">
      <c r="A240" s="606">
        <v>230</v>
      </c>
      <c r="B240" s="607"/>
      <c r="C240" s="64"/>
      <c r="D240" s="65"/>
      <c r="E240" s="144"/>
      <c r="F240" s="66"/>
      <c r="G240" s="67"/>
      <c r="H240" s="71"/>
      <c r="I240" s="70"/>
      <c r="J240" s="71"/>
      <c r="K240" s="69"/>
      <c r="L240" s="70"/>
      <c r="M240" s="71"/>
      <c r="N240" s="69"/>
      <c r="O240" s="72"/>
      <c r="P240" s="62">
        <f t="shared" si="5"/>
        <v>0</v>
      </c>
      <c r="Q240" s="90"/>
      <c r="R240" s="73"/>
    </row>
    <row r="241" spans="1:18" ht="18" hidden="1" customHeight="1">
      <c r="A241" s="606">
        <v>231</v>
      </c>
      <c r="B241" s="607"/>
      <c r="C241" s="64"/>
      <c r="D241" s="65"/>
      <c r="E241" s="144"/>
      <c r="F241" s="66"/>
      <c r="G241" s="67"/>
      <c r="H241" s="71"/>
      <c r="I241" s="70"/>
      <c r="J241" s="71"/>
      <c r="K241" s="69"/>
      <c r="L241" s="70"/>
      <c r="M241" s="71"/>
      <c r="N241" s="69"/>
      <c r="O241" s="72"/>
      <c r="P241" s="62">
        <f t="shared" si="5"/>
        <v>0</v>
      </c>
      <c r="Q241" s="90"/>
      <c r="R241" s="73"/>
    </row>
    <row r="242" spans="1:18" ht="18" hidden="1" customHeight="1">
      <c r="A242" s="606">
        <v>232</v>
      </c>
      <c r="B242" s="607"/>
      <c r="C242" s="64"/>
      <c r="D242" s="65"/>
      <c r="E242" s="144"/>
      <c r="F242" s="66"/>
      <c r="G242" s="67"/>
      <c r="H242" s="71"/>
      <c r="I242" s="70"/>
      <c r="J242" s="71"/>
      <c r="K242" s="69"/>
      <c r="L242" s="70"/>
      <c r="M242" s="71"/>
      <c r="N242" s="69"/>
      <c r="O242" s="72"/>
      <c r="P242" s="62">
        <f t="shared" si="5"/>
        <v>0</v>
      </c>
      <c r="Q242" s="90"/>
      <c r="R242" s="73"/>
    </row>
    <row r="243" spans="1:18" ht="18" hidden="1" customHeight="1">
      <c r="A243" s="606">
        <v>233</v>
      </c>
      <c r="B243" s="607"/>
      <c r="C243" s="64"/>
      <c r="D243" s="65"/>
      <c r="E243" s="144"/>
      <c r="F243" s="66"/>
      <c r="G243" s="67"/>
      <c r="H243" s="71"/>
      <c r="I243" s="70"/>
      <c r="J243" s="71"/>
      <c r="K243" s="69"/>
      <c r="L243" s="70"/>
      <c r="M243" s="71"/>
      <c r="N243" s="69"/>
      <c r="O243" s="72"/>
      <c r="P243" s="62">
        <f t="shared" si="5"/>
        <v>0</v>
      </c>
      <c r="Q243" s="90"/>
      <c r="R243" s="73"/>
    </row>
    <row r="244" spans="1:18" ht="18" hidden="1" customHeight="1">
      <c r="A244" s="606">
        <v>234</v>
      </c>
      <c r="B244" s="607"/>
      <c r="C244" s="64"/>
      <c r="D244" s="65"/>
      <c r="E244" s="144"/>
      <c r="F244" s="66"/>
      <c r="G244" s="67"/>
      <c r="H244" s="71"/>
      <c r="I244" s="70"/>
      <c r="J244" s="71"/>
      <c r="K244" s="69"/>
      <c r="L244" s="70"/>
      <c r="M244" s="71"/>
      <c r="N244" s="69"/>
      <c r="O244" s="72"/>
      <c r="P244" s="62">
        <f t="shared" si="5"/>
        <v>0</v>
      </c>
      <c r="Q244" s="90"/>
      <c r="R244" s="73"/>
    </row>
    <row r="245" spans="1:18" ht="18" hidden="1" customHeight="1">
      <c r="A245" s="606">
        <v>235</v>
      </c>
      <c r="B245" s="607"/>
      <c r="C245" s="64"/>
      <c r="D245" s="65"/>
      <c r="E245" s="144"/>
      <c r="F245" s="66"/>
      <c r="G245" s="67"/>
      <c r="H245" s="71"/>
      <c r="I245" s="70"/>
      <c r="J245" s="71"/>
      <c r="K245" s="69"/>
      <c r="L245" s="70"/>
      <c r="M245" s="71"/>
      <c r="N245" s="69"/>
      <c r="O245" s="72"/>
      <c r="P245" s="62">
        <f t="shared" si="5"/>
        <v>0</v>
      </c>
      <c r="Q245" s="90"/>
      <c r="R245" s="73"/>
    </row>
    <row r="246" spans="1:18" ht="18" hidden="1" customHeight="1">
      <c r="A246" s="606">
        <v>236</v>
      </c>
      <c r="B246" s="607"/>
      <c r="C246" s="64"/>
      <c r="D246" s="65"/>
      <c r="E246" s="144"/>
      <c r="F246" s="66"/>
      <c r="G246" s="67"/>
      <c r="H246" s="71"/>
      <c r="I246" s="70"/>
      <c r="J246" s="71"/>
      <c r="K246" s="69"/>
      <c r="L246" s="70"/>
      <c r="M246" s="71"/>
      <c r="N246" s="69"/>
      <c r="O246" s="72"/>
      <c r="P246" s="62">
        <f t="shared" si="5"/>
        <v>0</v>
      </c>
      <c r="Q246" s="90"/>
      <c r="R246" s="73"/>
    </row>
    <row r="247" spans="1:18" ht="18" hidden="1" customHeight="1">
      <c r="A247" s="606">
        <v>237</v>
      </c>
      <c r="B247" s="607"/>
      <c r="C247" s="64"/>
      <c r="D247" s="65"/>
      <c r="E247" s="144"/>
      <c r="F247" s="66"/>
      <c r="G247" s="67"/>
      <c r="H247" s="71"/>
      <c r="I247" s="70"/>
      <c r="J247" s="71"/>
      <c r="K247" s="69"/>
      <c r="L247" s="70"/>
      <c r="M247" s="71"/>
      <c r="N247" s="69"/>
      <c r="O247" s="72"/>
      <c r="P247" s="62">
        <f t="shared" si="5"/>
        <v>0</v>
      </c>
      <c r="Q247" s="90"/>
      <c r="R247" s="73"/>
    </row>
    <row r="248" spans="1:18" ht="18" hidden="1" customHeight="1">
      <c r="A248" s="606">
        <v>238</v>
      </c>
      <c r="B248" s="607"/>
      <c r="C248" s="64"/>
      <c r="D248" s="65"/>
      <c r="E248" s="144"/>
      <c r="F248" s="66"/>
      <c r="G248" s="67"/>
      <c r="H248" s="71"/>
      <c r="I248" s="70"/>
      <c r="J248" s="71"/>
      <c r="K248" s="69"/>
      <c r="L248" s="70"/>
      <c r="M248" s="71"/>
      <c r="N248" s="69"/>
      <c r="O248" s="72"/>
      <c r="P248" s="62">
        <f t="shared" si="5"/>
        <v>0</v>
      </c>
      <c r="Q248" s="90"/>
      <c r="R248" s="73"/>
    </row>
    <row r="249" spans="1:18" ht="18" hidden="1" customHeight="1">
      <c r="A249" s="606">
        <v>239</v>
      </c>
      <c r="B249" s="607"/>
      <c r="C249" s="64"/>
      <c r="D249" s="65"/>
      <c r="E249" s="144"/>
      <c r="F249" s="66"/>
      <c r="G249" s="67"/>
      <c r="H249" s="71"/>
      <c r="I249" s="70"/>
      <c r="J249" s="71"/>
      <c r="K249" s="69"/>
      <c r="L249" s="70"/>
      <c r="M249" s="71"/>
      <c r="N249" s="69"/>
      <c r="O249" s="72"/>
      <c r="P249" s="62">
        <f t="shared" si="5"/>
        <v>0</v>
      </c>
      <c r="Q249" s="90"/>
      <c r="R249" s="73"/>
    </row>
    <row r="250" spans="1:18" ht="18" hidden="1" customHeight="1">
      <c r="A250" s="606">
        <v>240</v>
      </c>
      <c r="B250" s="607"/>
      <c r="C250" s="64"/>
      <c r="D250" s="65"/>
      <c r="E250" s="144"/>
      <c r="F250" s="66"/>
      <c r="G250" s="67"/>
      <c r="H250" s="71"/>
      <c r="I250" s="70"/>
      <c r="J250" s="71"/>
      <c r="K250" s="69"/>
      <c r="L250" s="70"/>
      <c r="M250" s="71"/>
      <c r="N250" s="69"/>
      <c r="O250" s="72"/>
      <c r="P250" s="62">
        <f t="shared" si="5"/>
        <v>0</v>
      </c>
      <c r="Q250" s="90"/>
      <c r="R250" s="73"/>
    </row>
    <row r="251" spans="1:18" ht="18" hidden="1" customHeight="1">
      <c r="A251" s="606">
        <v>241</v>
      </c>
      <c r="B251" s="607"/>
      <c r="C251" s="64"/>
      <c r="D251" s="65"/>
      <c r="E251" s="144"/>
      <c r="F251" s="66"/>
      <c r="G251" s="67"/>
      <c r="H251" s="71"/>
      <c r="I251" s="70"/>
      <c r="J251" s="71"/>
      <c r="K251" s="69"/>
      <c r="L251" s="70"/>
      <c r="M251" s="71"/>
      <c r="N251" s="69"/>
      <c r="O251" s="72"/>
      <c r="P251" s="62">
        <f t="shared" si="5"/>
        <v>0</v>
      </c>
      <c r="Q251" s="90"/>
      <c r="R251" s="73"/>
    </row>
    <row r="252" spans="1:18" ht="18" hidden="1" customHeight="1">
      <c r="A252" s="606">
        <v>242</v>
      </c>
      <c r="B252" s="607"/>
      <c r="C252" s="64"/>
      <c r="D252" s="65"/>
      <c r="E252" s="144"/>
      <c r="F252" s="66"/>
      <c r="G252" s="67"/>
      <c r="H252" s="71"/>
      <c r="I252" s="70"/>
      <c r="J252" s="71"/>
      <c r="K252" s="69"/>
      <c r="L252" s="70"/>
      <c r="M252" s="71"/>
      <c r="N252" s="69"/>
      <c r="O252" s="72"/>
      <c r="P252" s="62">
        <f t="shared" si="5"/>
        <v>0</v>
      </c>
      <c r="Q252" s="90"/>
      <c r="R252" s="73"/>
    </row>
    <row r="253" spans="1:18" ht="18" hidden="1" customHeight="1">
      <c r="A253" s="606">
        <v>243</v>
      </c>
      <c r="B253" s="607"/>
      <c r="C253" s="64"/>
      <c r="D253" s="65"/>
      <c r="E253" s="144"/>
      <c r="F253" s="66"/>
      <c r="G253" s="67"/>
      <c r="H253" s="71"/>
      <c r="I253" s="70"/>
      <c r="J253" s="71"/>
      <c r="K253" s="69"/>
      <c r="L253" s="70"/>
      <c r="M253" s="71"/>
      <c r="N253" s="69"/>
      <c r="O253" s="72"/>
      <c r="P253" s="62">
        <f t="shared" si="5"/>
        <v>0</v>
      </c>
      <c r="Q253" s="90"/>
      <c r="R253" s="73"/>
    </row>
    <row r="254" spans="1:18" ht="18" hidden="1" customHeight="1">
      <c r="A254" s="606">
        <v>244</v>
      </c>
      <c r="B254" s="607"/>
      <c r="C254" s="64"/>
      <c r="D254" s="65"/>
      <c r="E254" s="144"/>
      <c r="F254" s="66"/>
      <c r="G254" s="67"/>
      <c r="H254" s="71"/>
      <c r="I254" s="70"/>
      <c r="J254" s="71"/>
      <c r="K254" s="69"/>
      <c r="L254" s="70"/>
      <c r="M254" s="71"/>
      <c r="N254" s="69"/>
      <c r="O254" s="72"/>
      <c r="P254" s="62">
        <f t="shared" si="5"/>
        <v>0</v>
      </c>
      <c r="Q254" s="90"/>
      <c r="R254" s="73"/>
    </row>
    <row r="255" spans="1:18" ht="18" hidden="1" customHeight="1">
      <c r="A255" s="606">
        <v>245</v>
      </c>
      <c r="B255" s="607"/>
      <c r="C255" s="64"/>
      <c r="D255" s="65"/>
      <c r="E255" s="144"/>
      <c r="F255" s="66"/>
      <c r="G255" s="67"/>
      <c r="H255" s="71"/>
      <c r="I255" s="70"/>
      <c r="J255" s="71"/>
      <c r="K255" s="69"/>
      <c r="L255" s="70"/>
      <c r="M255" s="71"/>
      <c r="N255" s="69"/>
      <c r="O255" s="72"/>
      <c r="P255" s="62">
        <f t="shared" si="5"/>
        <v>0</v>
      </c>
      <c r="Q255" s="90"/>
      <c r="R255" s="73"/>
    </row>
    <row r="256" spans="1:18" ht="18" hidden="1" customHeight="1">
      <c r="A256" s="606">
        <v>246</v>
      </c>
      <c r="B256" s="607"/>
      <c r="C256" s="64"/>
      <c r="D256" s="65"/>
      <c r="E256" s="144"/>
      <c r="F256" s="66"/>
      <c r="G256" s="67"/>
      <c r="H256" s="71"/>
      <c r="I256" s="70"/>
      <c r="J256" s="71"/>
      <c r="K256" s="69"/>
      <c r="L256" s="70"/>
      <c r="M256" s="71"/>
      <c r="N256" s="69"/>
      <c r="O256" s="72"/>
      <c r="P256" s="62">
        <f t="shared" si="5"/>
        <v>0</v>
      </c>
      <c r="Q256" s="90"/>
      <c r="R256" s="73"/>
    </row>
    <row r="257" spans="1:18" ht="18" hidden="1" customHeight="1">
      <c r="A257" s="606">
        <v>247</v>
      </c>
      <c r="B257" s="607"/>
      <c r="C257" s="64"/>
      <c r="D257" s="65"/>
      <c r="E257" s="144"/>
      <c r="F257" s="66"/>
      <c r="G257" s="67"/>
      <c r="H257" s="71"/>
      <c r="I257" s="70"/>
      <c r="J257" s="71"/>
      <c r="K257" s="69"/>
      <c r="L257" s="70"/>
      <c r="M257" s="71"/>
      <c r="N257" s="69"/>
      <c r="O257" s="72"/>
      <c r="P257" s="62">
        <f t="shared" si="5"/>
        <v>0</v>
      </c>
      <c r="Q257" s="90"/>
      <c r="R257" s="73"/>
    </row>
    <row r="258" spans="1:18" ht="18" hidden="1" customHeight="1">
      <c r="A258" s="606">
        <v>248</v>
      </c>
      <c r="B258" s="607"/>
      <c r="C258" s="64"/>
      <c r="D258" s="65"/>
      <c r="E258" s="144"/>
      <c r="F258" s="66"/>
      <c r="G258" s="67"/>
      <c r="H258" s="71"/>
      <c r="I258" s="70"/>
      <c r="J258" s="71"/>
      <c r="K258" s="69"/>
      <c r="L258" s="70"/>
      <c r="M258" s="71"/>
      <c r="N258" s="69"/>
      <c r="O258" s="72"/>
      <c r="P258" s="62">
        <f t="shared" si="5"/>
        <v>0</v>
      </c>
      <c r="Q258" s="90"/>
      <c r="R258" s="73"/>
    </row>
    <row r="259" spans="1:18" ht="18" hidden="1" customHeight="1">
      <c r="A259" s="606">
        <v>249</v>
      </c>
      <c r="B259" s="607"/>
      <c r="C259" s="64"/>
      <c r="D259" s="65"/>
      <c r="E259" s="144"/>
      <c r="F259" s="66"/>
      <c r="G259" s="67"/>
      <c r="H259" s="71"/>
      <c r="I259" s="70"/>
      <c r="J259" s="71"/>
      <c r="K259" s="69"/>
      <c r="L259" s="70"/>
      <c r="M259" s="71"/>
      <c r="N259" s="69"/>
      <c r="O259" s="72"/>
      <c r="P259" s="62">
        <f t="shared" si="5"/>
        <v>0</v>
      </c>
      <c r="Q259" s="90"/>
      <c r="R259" s="73"/>
    </row>
    <row r="260" spans="1:18" ht="18" hidden="1" customHeight="1">
      <c r="A260" s="606">
        <v>250</v>
      </c>
      <c r="B260" s="607"/>
      <c r="C260" s="64"/>
      <c r="D260" s="65"/>
      <c r="E260" s="144"/>
      <c r="F260" s="66"/>
      <c r="G260" s="67"/>
      <c r="H260" s="71"/>
      <c r="I260" s="70"/>
      <c r="J260" s="71"/>
      <c r="K260" s="69"/>
      <c r="L260" s="70"/>
      <c r="M260" s="71"/>
      <c r="N260" s="69"/>
      <c r="O260" s="72"/>
      <c r="P260" s="62">
        <f t="shared" si="5"/>
        <v>0</v>
      </c>
      <c r="Q260" s="90"/>
      <c r="R260" s="73"/>
    </row>
    <row r="261" spans="1:18" ht="18" hidden="1" customHeight="1">
      <c r="A261" s="606">
        <v>251</v>
      </c>
      <c r="B261" s="607"/>
      <c r="C261" s="64"/>
      <c r="D261" s="65"/>
      <c r="E261" s="144"/>
      <c r="F261" s="66"/>
      <c r="G261" s="67"/>
      <c r="H261" s="71"/>
      <c r="I261" s="70"/>
      <c r="J261" s="71"/>
      <c r="K261" s="69"/>
      <c r="L261" s="70"/>
      <c r="M261" s="71"/>
      <c r="N261" s="69"/>
      <c r="O261" s="72"/>
      <c r="P261" s="62">
        <f t="shared" si="5"/>
        <v>0</v>
      </c>
      <c r="Q261" s="90"/>
      <c r="R261" s="73"/>
    </row>
    <row r="262" spans="1:18" ht="18" hidden="1" customHeight="1">
      <c r="A262" s="606">
        <v>252</v>
      </c>
      <c r="B262" s="607"/>
      <c r="C262" s="64"/>
      <c r="D262" s="65"/>
      <c r="E262" s="144"/>
      <c r="F262" s="66"/>
      <c r="G262" s="67"/>
      <c r="H262" s="71"/>
      <c r="I262" s="70"/>
      <c r="J262" s="71"/>
      <c r="K262" s="69"/>
      <c r="L262" s="70"/>
      <c r="M262" s="71"/>
      <c r="N262" s="69"/>
      <c r="O262" s="72"/>
      <c r="P262" s="62">
        <f t="shared" si="5"/>
        <v>0</v>
      </c>
      <c r="Q262" s="90"/>
      <c r="R262" s="73"/>
    </row>
    <row r="263" spans="1:18" ht="18" hidden="1" customHeight="1">
      <c r="A263" s="606">
        <v>253</v>
      </c>
      <c r="B263" s="607"/>
      <c r="C263" s="64"/>
      <c r="D263" s="65"/>
      <c r="E263" s="144"/>
      <c r="F263" s="66"/>
      <c r="G263" s="67"/>
      <c r="H263" s="71"/>
      <c r="I263" s="70"/>
      <c r="J263" s="71"/>
      <c r="K263" s="69"/>
      <c r="L263" s="70"/>
      <c r="M263" s="71"/>
      <c r="N263" s="69"/>
      <c r="O263" s="72"/>
      <c r="P263" s="62">
        <f t="shared" si="5"/>
        <v>0</v>
      </c>
      <c r="Q263" s="90"/>
      <c r="R263" s="73"/>
    </row>
    <row r="264" spans="1:18" ht="18" hidden="1" customHeight="1">
      <c r="A264" s="606">
        <v>254</v>
      </c>
      <c r="B264" s="607"/>
      <c r="C264" s="64"/>
      <c r="D264" s="65"/>
      <c r="E264" s="144"/>
      <c r="F264" s="66"/>
      <c r="G264" s="67"/>
      <c r="H264" s="71"/>
      <c r="I264" s="70"/>
      <c r="J264" s="71"/>
      <c r="K264" s="69"/>
      <c r="L264" s="70"/>
      <c r="M264" s="71"/>
      <c r="N264" s="69"/>
      <c r="O264" s="72"/>
      <c r="P264" s="62">
        <f t="shared" si="5"/>
        <v>0</v>
      </c>
      <c r="Q264" s="90"/>
      <c r="R264" s="73"/>
    </row>
    <row r="265" spans="1:18" ht="18" hidden="1" customHeight="1">
      <c r="A265" s="606">
        <v>255</v>
      </c>
      <c r="B265" s="607"/>
      <c r="C265" s="64"/>
      <c r="D265" s="65"/>
      <c r="E265" s="144"/>
      <c r="F265" s="66"/>
      <c r="G265" s="67"/>
      <c r="H265" s="71"/>
      <c r="I265" s="70"/>
      <c r="J265" s="71"/>
      <c r="K265" s="69"/>
      <c r="L265" s="70"/>
      <c r="M265" s="71"/>
      <c r="N265" s="69"/>
      <c r="O265" s="72"/>
      <c r="P265" s="62">
        <f t="shared" si="5"/>
        <v>0</v>
      </c>
      <c r="Q265" s="90"/>
      <c r="R265" s="73"/>
    </row>
    <row r="266" spans="1:18" ht="18" hidden="1" customHeight="1">
      <c r="A266" s="606">
        <v>256</v>
      </c>
      <c r="B266" s="607"/>
      <c r="C266" s="64"/>
      <c r="D266" s="65"/>
      <c r="E266" s="144"/>
      <c r="F266" s="66"/>
      <c r="G266" s="67"/>
      <c r="H266" s="71"/>
      <c r="I266" s="70"/>
      <c r="J266" s="71"/>
      <c r="K266" s="69"/>
      <c r="L266" s="70"/>
      <c r="M266" s="71"/>
      <c r="N266" s="69"/>
      <c r="O266" s="72"/>
      <c r="P266" s="62">
        <f t="shared" si="5"/>
        <v>0</v>
      </c>
      <c r="Q266" s="90"/>
      <c r="R266" s="73"/>
    </row>
    <row r="267" spans="1:18" ht="18" hidden="1" customHeight="1">
      <c r="A267" s="606">
        <v>257</v>
      </c>
      <c r="B267" s="607"/>
      <c r="C267" s="64"/>
      <c r="D267" s="65"/>
      <c r="E267" s="144"/>
      <c r="F267" s="66"/>
      <c r="G267" s="67"/>
      <c r="H267" s="71"/>
      <c r="I267" s="70"/>
      <c r="J267" s="71"/>
      <c r="K267" s="69"/>
      <c r="L267" s="70"/>
      <c r="M267" s="71"/>
      <c r="N267" s="69"/>
      <c r="O267" s="72"/>
      <c r="P267" s="62">
        <f t="shared" si="5"/>
        <v>0</v>
      </c>
      <c r="Q267" s="90"/>
      <c r="R267" s="73"/>
    </row>
    <row r="268" spans="1:18" ht="18" hidden="1" customHeight="1">
      <c r="A268" s="606">
        <v>258</v>
      </c>
      <c r="B268" s="607"/>
      <c r="C268" s="64"/>
      <c r="D268" s="65"/>
      <c r="E268" s="144"/>
      <c r="F268" s="66"/>
      <c r="G268" s="67"/>
      <c r="H268" s="71"/>
      <c r="I268" s="70"/>
      <c r="J268" s="71"/>
      <c r="K268" s="69"/>
      <c r="L268" s="70"/>
      <c r="M268" s="71"/>
      <c r="N268" s="69"/>
      <c r="O268" s="72"/>
      <c r="P268" s="62">
        <f t="shared" ref="P268:P310" si="6">IF(H268="",0,INT(SUM(PRODUCT(H268,J268,M268))))</f>
        <v>0</v>
      </c>
      <c r="Q268" s="90"/>
      <c r="R268" s="73"/>
    </row>
    <row r="269" spans="1:18" ht="18" hidden="1" customHeight="1">
      <c r="A269" s="606">
        <v>259</v>
      </c>
      <c r="B269" s="607"/>
      <c r="C269" s="64"/>
      <c r="D269" s="65"/>
      <c r="E269" s="144"/>
      <c r="F269" s="66"/>
      <c r="G269" s="67"/>
      <c r="H269" s="71"/>
      <c r="I269" s="70"/>
      <c r="J269" s="71"/>
      <c r="K269" s="69"/>
      <c r="L269" s="70"/>
      <c r="M269" s="71"/>
      <c r="N269" s="69"/>
      <c r="O269" s="72"/>
      <c r="P269" s="62">
        <f t="shared" si="6"/>
        <v>0</v>
      </c>
      <c r="Q269" s="90"/>
      <c r="R269" s="73"/>
    </row>
    <row r="270" spans="1:18" ht="18" hidden="1" customHeight="1">
      <c r="A270" s="606">
        <v>260</v>
      </c>
      <c r="B270" s="607"/>
      <c r="C270" s="64"/>
      <c r="D270" s="65"/>
      <c r="E270" s="144"/>
      <c r="F270" s="66"/>
      <c r="G270" s="67"/>
      <c r="H270" s="71"/>
      <c r="I270" s="70"/>
      <c r="J270" s="71"/>
      <c r="K270" s="69"/>
      <c r="L270" s="70"/>
      <c r="M270" s="71"/>
      <c r="N270" s="69"/>
      <c r="O270" s="72"/>
      <c r="P270" s="62">
        <f t="shared" si="6"/>
        <v>0</v>
      </c>
      <c r="Q270" s="90"/>
      <c r="R270" s="73"/>
    </row>
    <row r="271" spans="1:18" ht="18" hidden="1" customHeight="1">
      <c r="A271" s="606">
        <v>261</v>
      </c>
      <c r="B271" s="607"/>
      <c r="C271" s="64"/>
      <c r="D271" s="65"/>
      <c r="E271" s="144"/>
      <c r="F271" s="66"/>
      <c r="G271" s="67"/>
      <c r="H271" s="71"/>
      <c r="I271" s="70"/>
      <c r="J271" s="71"/>
      <c r="K271" s="69"/>
      <c r="L271" s="70"/>
      <c r="M271" s="71"/>
      <c r="N271" s="69"/>
      <c r="O271" s="72"/>
      <c r="P271" s="62">
        <f t="shared" si="6"/>
        <v>0</v>
      </c>
      <c r="Q271" s="90"/>
      <c r="R271" s="73"/>
    </row>
    <row r="272" spans="1:18" ht="18" hidden="1" customHeight="1">
      <c r="A272" s="606">
        <v>262</v>
      </c>
      <c r="B272" s="607"/>
      <c r="C272" s="64"/>
      <c r="D272" s="65"/>
      <c r="E272" s="144"/>
      <c r="F272" s="66"/>
      <c r="G272" s="67"/>
      <c r="H272" s="71"/>
      <c r="I272" s="70"/>
      <c r="J272" s="71"/>
      <c r="K272" s="69"/>
      <c r="L272" s="70"/>
      <c r="M272" s="71"/>
      <c r="N272" s="69"/>
      <c r="O272" s="72"/>
      <c r="P272" s="62">
        <f t="shared" si="6"/>
        <v>0</v>
      </c>
      <c r="Q272" s="90"/>
      <c r="R272" s="73"/>
    </row>
    <row r="273" spans="1:18" ht="18" hidden="1" customHeight="1">
      <c r="A273" s="606">
        <v>263</v>
      </c>
      <c r="B273" s="607"/>
      <c r="C273" s="64"/>
      <c r="D273" s="65"/>
      <c r="E273" s="144"/>
      <c r="F273" s="66"/>
      <c r="G273" s="67"/>
      <c r="H273" s="71"/>
      <c r="I273" s="70"/>
      <c r="J273" s="71"/>
      <c r="K273" s="69"/>
      <c r="L273" s="70"/>
      <c r="M273" s="71"/>
      <c r="N273" s="69"/>
      <c r="O273" s="72"/>
      <c r="P273" s="62">
        <f t="shared" si="6"/>
        <v>0</v>
      </c>
      <c r="Q273" s="90"/>
      <c r="R273" s="73"/>
    </row>
    <row r="274" spans="1:18" ht="18" hidden="1" customHeight="1">
      <c r="A274" s="606">
        <v>264</v>
      </c>
      <c r="B274" s="607"/>
      <c r="C274" s="64"/>
      <c r="D274" s="65"/>
      <c r="E274" s="144"/>
      <c r="F274" s="66"/>
      <c r="G274" s="67"/>
      <c r="H274" s="71"/>
      <c r="I274" s="70"/>
      <c r="J274" s="71"/>
      <c r="K274" s="69"/>
      <c r="L274" s="70"/>
      <c r="M274" s="71"/>
      <c r="N274" s="69"/>
      <c r="O274" s="72"/>
      <c r="P274" s="62">
        <f t="shared" si="6"/>
        <v>0</v>
      </c>
      <c r="Q274" s="90"/>
      <c r="R274" s="73"/>
    </row>
    <row r="275" spans="1:18" ht="18" hidden="1" customHeight="1">
      <c r="A275" s="606">
        <v>265</v>
      </c>
      <c r="B275" s="607"/>
      <c r="C275" s="64"/>
      <c r="D275" s="65"/>
      <c r="E275" s="144"/>
      <c r="F275" s="66"/>
      <c r="G275" s="67"/>
      <c r="H275" s="71"/>
      <c r="I275" s="70"/>
      <c r="J275" s="71"/>
      <c r="K275" s="69"/>
      <c r="L275" s="70"/>
      <c r="M275" s="71"/>
      <c r="N275" s="69"/>
      <c r="O275" s="72"/>
      <c r="P275" s="62">
        <f t="shared" si="6"/>
        <v>0</v>
      </c>
      <c r="Q275" s="90"/>
      <c r="R275" s="73"/>
    </row>
    <row r="276" spans="1:18" ht="18" hidden="1" customHeight="1">
      <c r="A276" s="606">
        <v>266</v>
      </c>
      <c r="B276" s="607"/>
      <c r="C276" s="64"/>
      <c r="D276" s="65"/>
      <c r="E276" s="144"/>
      <c r="F276" s="66"/>
      <c r="G276" s="67"/>
      <c r="H276" s="71"/>
      <c r="I276" s="70"/>
      <c r="J276" s="71"/>
      <c r="K276" s="69"/>
      <c r="L276" s="70"/>
      <c r="M276" s="71"/>
      <c r="N276" s="69"/>
      <c r="O276" s="72"/>
      <c r="P276" s="62">
        <f t="shared" si="6"/>
        <v>0</v>
      </c>
      <c r="Q276" s="90"/>
      <c r="R276" s="73"/>
    </row>
    <row r="277" spans="1:18" ht="18" hidden="1" customHeight="1">
      <c r="A277" s="606">
        <v>267</v>
      </c>
      <c r="B277" s="607"/>
      <c r="C277" s="64"/>
      <c r="D277" s="65"/>
      <c r="E277" s="144"/>
      <c r="F277" s="66"/>
      <c r="G277" s="67"/>
      <c r="H277" s="71"/>
      <c r="I277" s="70"/>
      <c r="J277" s="71"/>
      <c r="K277" s="69"/>
      <c r="L277" s="70"/>
      <c r="M277" s="71"/>
      <c r="N277" s="69"/>
      <c r="O277" s="72"/>
      <c r="P277" s="62">
        <f t="shared" si="6"/>
        <v>0</v>
      </c>
      <c r="Q277" s="90"/>
      <c r="R277" s="73"/>
    </row>
    <row r="278" spans="1:18" ht="18" hidden="1" customHeight="1">
      <c r="A278" s="606">
        <v>268</v>
      </c>
      <c r="B278" s="607"/>
      <c r="C278" s="64"/>
      <c r="D278" s="65"/>
      <c r="E278" s="144"/>
      <c r="F278" s="66"/>
      <c r="G278" s="67"/>
      <c r="H278" s="71"/>
      <c r="I278" s="70"/>
      <c r="J278" s="71"/>
      <c r="K278" s="69"/>
      <c r="L278" s="70"/>
      <c r="M278" s="71"/>
      <c r="N278" s="69"/>
      <c r="O278" s="72"/>
      <c r="P278" s="62">
        <f t="shared" si="6"/>
        <v>0</v>
      </c>
      <c r="Q278" s="90"/>
      <c r="R278" s="73"/>
    </row>
    <row r="279" spans="1:18" ht="18" hidden="1" customHeight="1">
      <c r="A279" s="606">
        <v>269</v>
      </c>
      <c r="B279" s="607"/>
      <c r="C279" s="64"/>
      <c r="D279" s="65"/>
      <c r="E279" s="144"/>
      <c r="F279" s="66"/>
      <c r="G279" s="67"/>
      <c r="H279" s="71"/>
      <c r="I279" s="70"/>
      <c r="J279" s="71"/>
      <c r="K279" s="69"/>
      <c r="L279" s="70"/>
      <c r="M279" s="71"/>
      <c r="N279" s="69"/>
      <c r="O279" s="72"/>
      <c r="P279" s="62">
        <f t="shared" si="6"/>
        <v>0</v>
      </c>
      <c r="Q279" s="90"/>
      <c r="R279" s="73"/>
    </row>
    <row r="280" spans="1:18" ht="18" hidden="1" customHeight="1">
      <c r="A280" s="606">
        <v>270</v>
      </c>
      <c r="B280" s="607"/>
      <c r="C280" s="64"/>
      <c r="D280" s="65"/>
      <c r="E280" s="144"/>
      <c r="F280" s="66"/>
      <c r="G280" s="67"/>
      <c r="H280" s="71"/>
      <c r="I280" s="70"/>
      <c r="J280" s="71"/>
      <c r="K280" s="69"/>
      <c r="L280" s="70"/>
      <c r="M280" s="71"/>
      <c r="N280" s="69"/>
      <c r="O280" s="72"/>
      <c r="P280" s="62">
        <f t="shared" si="6"/>
        <v>0</v>
      </c>
      <c r="Q280" s="90"/>
      <c r="R280" s="73"/>
    </row>
    <row r="281" spans="1:18" ht="18" hidden="1" customHeight="1">
      <c r="A281" s="606">
        <v>271</v>
      </c>
      <c r="B281" s="607"/>
      <c r="C281" s="64"/>
      <c r="D281" s="65"/>
      <c r="E281" s="144"/>
      <c r="F281" s="66"/>
      <c r="G281" s="67"/>
      <c r="H281" s="71"/>
      <c r="I281" s="70"/>
      <c r="J281" s="71"/>
      <c r="K281" s="69"/>
      <c r="L281" s="70"/>
      <c r="M281" s="71"/>
      <c r="N281" s="69"/>
      <c r="O281" s="72"/>
      <c r="P281" s="62">
        <f t="shared" si="6"/>
        <v>0</v>
      </c>
      <c r="Q281" s="90"/>
      <c r="R281" s="73"/>
    </row>
    <row r="282" spans="1:18" ht="18" hidden="1" customHeight="1">
      <c r="A282" s="606">
        <v>272</v>
      </c>
      <c r="B282" s="607"/>
      <c r="C282" s="64"/>
      <c r="D282" s="65"/>
      <c r="E282" s="144"/>
      <c r="F282" s="66"/>
      <c r="G282" s="67"/>
      <c r="H282" s="71"/>
      <c r="I282" s="70"/>
      <c r="J282" s="71"/>
      <c r="K282" s="69"/>
      <c r="L282" s="70"/>
      <c r="M282" s="71"/>
      <c r="N282" s="69"/>
      <c r="O282" s="72"/>
      <c r="P282" s="62">
        <f t="shared" si="6"/>
        <v>0</v>
      </c>
      <c r="Q282" s="90"/>
      <c r="R282" s="73"/>
    </row>
    <row r="283" spans="1:18" ht="18" hidden="1" customHeight="1">
      <c r="A283" s="606">
        <v>273</v>
      </c>
      <c r="B283" s="607"/>
      <c r="C283" s="64"/>
      <c r="D283" s="65"/>
      <c r="E283" s="144"/>
      <c r="F283" s="66"/>
      <c r="G283" s="67"/>
      <c r="H283" s="71"/>
      <c r="I283" s="70"/>
      <c r="J283" s="71"/>
      <c r="K283" s="69"/>
      <c r="L283" s="70"/>
      <c r="M283" s="71"/>
      <c r="N283" s="69"/>
      <c r="O283" s="72"/>
      <c r="P283" s="62">
        <f t="shared" si="6"/>
        <v>0</v>
      </c>
      <c r="Q283" s="90"/>
      <c r="R283" s="73"/>
    </row>
    <row r="284" spans="1:18" ht="18" hidden="1" customHeight="1">
      <c r="A284" s="606">
        <v>274</v>
      </c>
      <c r="B284" s="607"/>
      <c r="C284" s="64"/>
      <c r="D284" s="65"/>
      <c r="E284" s="144"/>
      <c r="F284" s="66"/>
      <c r="G284" s="67"/>
      <c r="H284" s="71"/>
      <c r="I284" s="70"/>
      <c r="J284" s="71"/>
      <c r="K284" s="69"/>
      <c r="L284" s="70"/>
      <c r="M284" s="71"/>
      <c r="N284" s="69"/>
      <c r="O284" s="72"/>
      <c r="P284" s="62">
        <f t="shared" si="6"/>
        <v>0</v>
      </c>
      <c r="Q284" s="90"/>
      <c r="R284" s="73"/>
    </row>
    <row r="285" spans="1:18" ht="18" hidden="1" customHeight="1">
      <c r="A285" s="606">
        <v>275</v>
      </c>
      <c r="B285" s="607"/>
      <c r="C285" s="64"/>
      <c r="D285" s="65"/>
      <c r="E285" s="144"/>
      <c r="F285" s="66"/>
      <c r="G285" s="67"/>
      <c r="H285" s="71"/>
      <c r="I285" s="70"/>
      <c r="J285" s="71"/>
      <c r="K285" s="69"/>
      <c r="L285" s="70"/>
      <c r="M285" s="71"/>
      <c r="N285" s="69"/>
      <c r="O285" s="72"/>
      <c r="P285" s="62">
        <f t="shared" si="6"/>
        <v>0</v>
      </c>
      <c r="Q285" s="90"/>
      <c r="R285" s="73"/>
    </row>
    <row r="286" spans="1:18" ht="18" hidden="1" customHeight="1">
      <c r="A286" s="606">
        <v>276</v>
      </c>
      <c r="B286" s="607"/>
      <c r="C286" s="64"/>
      <c r="D286" s="65"/>
      <c r="E286" s="144"/>
      <c r="F286" s="66"/>
      <c r="G286" s="67"/>
      <c r="H286" s="71"/>
      <c r="I286" s="70"/>
      <c r="J286" s="71"/>
      <c r="K286" s="69"/>
      <c r="L286" s="70"/>
      <c r="M286" s="71"/>
      <c r="N286" s="69"/>
      <c r="O286" s="72"/>
      <c r="P286" s="62">
        <f t="shared" si="6"/>
        <v>0</v>
      </c>
      <c r="Q286" s="90"/>
      <c r="R286" s="73"/>
    </row>
    <row r="287" spans="1:18" ht="18" hidden="1" customHeight="1">
      <c r="A287" s="606">
        <v>277</v>
      </c>
      <c r="B287" s="607"/>
      <c r="C287" s="64"/>
      <c r="D287" s="65"/>
      <c r="E287" s="144"/>
      <c r="F287" s="66"/>
      <c r="G287" s="67"/>
      <c r="H287" s="71"/>
      <c r="I287" s="70"/>
      <c r="J287" s="71"/>
      <c r="K287" s="69"/>
      <c r="L287" s="70"/>
      <c r="M287" s="71"/>
      <c r="N287" s="69"/>
      <c r="O287" s="72"/>
      <c r="P287" s="62">
        <f t="shared" si="6"/>
        <v>0</v>
      </c>
      <c r="Q287" s="90"/>
      <c r="R287" s="73"/>
    </row>
    <row r="288" spans="1:18" ht="18" hidden="1" customHeight="1">
      <c r="A288" s="606">
        <v>278</v>
      </c>
      <c r="B288" s="607"/>
      <c r="C288" s="64"/>
      <c r="D288" s="65"/>
      <c r="E288" s="144"/>
      <c r="F288" s="66"/>
      <c r="G288" s="67"/>
      <c r="H288" s="71"/>
      <c r="I288" s="70"/>
      <c r="J288" s="71"/>
      <c r="K288" s="69"/>
      <c r="L288" s="70"/>
      <c r="M288" s="71"/>
      <c r="N288" s="69"/>
      <c r="O288" s="72"/>
      <c r="P288" s="62">
        <f t="shared" si="6"/>
        <v>0</v>
      </c>
      <c r="Q288" s="90"/>
      <c r="R288" s="73"/>
    </row>
    <row r="289" spans="1:18" ht="18" hidden="1" customHeight="1">
      <c r="A289" s="606">
        <v>279</v>
      </c>
      <c r="B289" s="607"/>
      <c r="C289" s="64"/>
      <c r="D289" s="65"/>
      <c r="E289" s="144"/>
      <c r="F289" s="66"/>
      <c r="G289" s="67"/>
      <c r="H289" s="71"/>
      <c r="I289" s="70"/>
      <c r="J289" s="71"/>
      <c r="K289" s="69"/>
      <c r="L289" s="70"/>
      <c r="M289" s="71"/>
      <c r="N289" s="69"/>
      <c r="O289" s="72"/>
      <c r="P289" s="62">
        <f t="shared" si="6"/>
        <v>0</v>
      </c>
      <c r="Q289" s="90"/>
      <c r="R289" s="73"/>
    </row>
    <row r="290" spans="1:18" ht="18" hidden="1" customHeight="1">
      <c r="A290" s="606">
        <v>280</v>
      </c>
      <c r="B290" s="607"/>
      <c r="C290" s="64"/>
      <c r="D290" s="65"/>
      <c r="E290" s="144"/>
      <c r="F290" s="66"/>
      <c r="G290" s="67"/>
      <c r="H290" s="71"/>
      <c r="I290" s="70"/>
      <c r="J290" s="71"/>
      <c r="K290" s="69"/>
      <c r="L290" s="70"/>
      <c r="M290" s="71"/>
      <c r="N290" s="69"/>
      <c r="O290" s="72"/>
      <c r="P290" s="62">
        <f t="shared" si="6"/>
        <v>0</v>
      </c>
      <c r="Q290" s="90"/>
      <c r="R290" s="73"/>
    </row>
    <row r="291" spans="1:18" ht="18" hidden="1" customHeight="1">
      <c r="A291" s="606">
        <v>281</v>
      </c>
      <c r="B291" s="607"/>
      <c r="C291" s="64"/>
      <c r="D291" s="65"/>
      <c r="E291" s="144"/>
      <c r="F291" s="66"/>
      <c r="G291" s="67"/>
      <c r="H291" s="71"/>
      <c r="I291" s="70"/>
      <c r="J291" s="71"/>
      <c r="K291" s="69"/>
      <c r="L291" s="70"/>
      <c r="M291" s="71"/>
      <c r="N291" s="69"/>
      <c r="O291" s="72"/>
      <c r="P291" s="62">
        <f t="shared" si="6"/>
        <v>0</v>
      </c>
      <c r="Q291" s="90"/>
      <c r="R291" s="73"/>
    </row>
    <row r="292" spans="1:18" ht="18" hidden="1" customHeight="1">
      <c r="A292" s="606">
        <v>282</v>
      </c>
      <c r="B292" s="607"/>
      <c r="C292" s="64"/>
      <c r="D292" s="65"/>
      <c r="E292" s="144"/>
      <c r="F292" s="66"/>
      <c r="G292" s="67"/>
      <c r="H292" s="71"/>
      <c r="I292" s="70"/>
      <c r="J292" s="71"/>
      <c r="K292" s="69"/>
      <c r="L292" s="70"/>
      <c r="M292" s="71"/>
      <c r="N292" s="69"/>
      <c r="O292" s="72"/>
      <c r="P292" s="62">
        <f t="shared" si="6"/>
        <v>0</v>
      </c>
      <c r="Q292" s="90"/>
      <c r="R292" s="73"/>
    </row>
    <row r="293" spans="1:18" ht="18" hidden="1" customHeight="1">
      <c r="A293" s="606">
        <v>283</v>
      </c>
      <c r="B293" s="607"/>
      <c r="C293" s="64"/>
      <c r="D293" s="65"/>
      <c r="E293" s="144"/>
      <c r="F293" s="66"/>
      <c r="G293" s="67"/>
      <c r="H293" s="71"/>
      <c r="I293" s="70"/>
      <c r="J293" s="71"/>
      <c r="K293" s="69"/>
      <c r="L293" s="70"/>
      <c r="M293" s="71"/>
      <c r="N293" s="69"/>
      <c r="O293" s="72"/>
      <c r="P293" s="62">
        <f t="shared" si="6"/>
        <v>0</v>
      </c>
      <c r="Q293" s="90"/>
      <c r="R293" s="73"/>
    </row>
    <row r="294" spans="1:18" ht="18" hidden="1" customHeight="1">
      <c r="A294" s="606">
        <v>284</v>
      </c>
      <c r="B294" s="607"/>
      <c r="C294" s="64"/>
      <c r="D294" s="65"/>
      <c r="E294" s="144"/>
      <c r="F294" s="66"/>
      <c r="G294" s="67"/>
      <c r="H294" s="71"/>
      <c r="I294" s="70"/>
      <c r="J294" s="71"/>
      <c r="K294" s="69"/>
      <c r="L294" s="70"/>
      <c r="M294" s="71"/>
      <c r="N294" s="69"/>
      <c r="O294" s="72"/>
      <c r="P294" s="62">
        <f t="shared" si="6"/>
        <v>0</v>
      </c>
      <c r="Q294" s="90"/>
      <c r="R294" s="73"/>
    </row>
    <row r="295" spans="1:18" ht="18" hidden="1" customHeight="1">
      <c r="A295" s="606">
        <v>285</v>
      </c>
      <c r="B295" s="607"/>
      <c r="C295" s="64"/>
      <c r="D295" s="65"/>
      <c r="E295" s="144"/>
      <c r="F295" s="66"/>
      <c r="G295" s="67"/>
      <c r="H295" s="71"/>
      <c r="I295" s="70"/>
      <c r="J295" s="71"/>
      <c r="K295" s="69"/>
      <c r="L295" s="70"/>
      <c r="M295" s="71"/>
      <c r="N295" s="69"/>
      <c r="O295" s="72"/>
      <c r="P295" s="62">
        <f t="shared" si="6"/>
        <v>0</v>
      </c>
      <c r="Q295" s="90"/>
      <c r="R295" s="73"/>
    </row>
    <row r="296" spans="1:18" ht="18" hidden="1" customHeight="1">
      <c r="A296" s="606">
        <v>286</v>
      </c>
      <c r="B296" s="607"/>
      <c r="C296" s="64"/>
      <c r="D296" s="65"/>
      <c r="E296" s="144"/>
      <c r="F296" s="66"/>
      <c r="G296" s="67"/>
      <c r="H296" s="71"/>
      <c r="I296" s="70"/>
      <c r="J296" s="71"/>
      <c r="K296" s="69"/>
      <c r="L296" s="70"/>
      <c r="M296" s="71"/>
      <c r="N296" s="69"/>
      <c r="O296" s="72"/>
      <c r="P296" s="62">
        <f t="shared" si="6"/>
        <v>0</v>
      </c>
      <c r="Q296" s="90"/>
      <c r="R296" s="73"/>
    </row>
    <row r="297" spans="1:18" ht="18" hidden="1" customHeight="1">
      <c r="A297" s="606">
        <v>287</v>
      </c>
      <c r="B297" s="607"/>
      <c r="C297" s="64"/>
      <c r="D297" s="65"/>
      <c r="E297" s="144"/>
      <c r="F297" s="66"/>
      <c r="G297" s="67"/>
      <c r="H297" s="71"/>
      <c r="I297" s="70"/>
      <c r="J297" s="71"/>
      <c r="K297" s="69"/>
      <c r="L297" s="70"/>
      <c r="M297" s="71"/>
      <c r="N297" s="69"/>
      <c r="O297" s="72"/>
      <c r="P297" s="62">
        <f t="shared" si="6"/>
        <v>0</v>
      </c>
      <c r="Q297" s="90"/>
      <c r="R297" s="73"/>
    </row>
    <row r="298" spans="1:18" ht="18" hidden="1" customHeight="1">
      <c r="A298" s="606">
        <v>288</v>
      </c>
      <c r="B298" s="607"/>
      <c r="C298" s="64"/>
      <c r="D298" s="65"/>
      <c r="E298" s="144"/>
      <c r="F298" s="66"/>
      <c r="G298" s="67"/>
      <c r="H298" s="71"/>
      <c r="I298" s="70"/>
      <c r="J298" s="71"/>
      <c r="K298" s="69"/>
      <c r="L298" s="70"/>
      <c r="M298" s="71"/>
      <c r="N298" s="69"/>
      <c r="O298" s="72"/>
      <c r="P298" s="62">
        <f t="shared" si="6"/>
        <v>0</v>
      </c>
      <c r="Q298" s="90"/>
      <c r="R298" s="73"/>
    </row>
    <row r="299" spans="1:18" ht="18" hidden="1" customHeight="1">
      <c r="A299" s="606">
        <v>289</v>
      </c>
      <c r="B299" s="607"/>
      <c r="C299" s="64"/>
      <c r="D299" s="65"/>
      <c r="E299" s="144"/>
      <c r="F299" s="66"/>
      <c r="G299" s="67"/>
      <c r="H299" s="71"/>
      <c r="I299" s="70"/>
      <c r="J299" s="71"/>
      <c r="K299" s="69"/>
      <c r="L299" s="70"/>
      <c r="M299" s="71"/>
      <c r="N299" s="69"/>
      <c r="O299" s="72"/>
      <c r="P299" s="62">
        <f t="shared" si="6"/>
        <v>0</v>
      </c>
      <c r="Q299" s="90"/>
      <c r="R299" s="73"/>
    </row>
    <row r="300" spans="1:18" ht="18" hidden="1" customHeight="1">
      <c r="A300" s="606">
        <v>290</v>
      </c>
      <c r="B300" s="607"/>
      <c r="C300" s="64"/>
      <c r="D300" s="65"/>
      <c r="E300" s="144"/>
      <c r="F300" s="66"/>
      <c r="G300" s="67"/>
      <c r="H300" s="71"/>
      <c r="I300" s="70"/>
      <c r="J300" s="71"/>
      <c r="K300" s="69"/>
      <c r="L300" s="70"/>
      <c r="M300" s="71"/>
      <c r="N300" s="69"/>
      <c r="O300" s="72"/>
      <c r="P300" s="62">
        <f t="shared" si="6"/>
        <v>0</v>
      </c>
      <c r="Q300" s="90"/>
      <c r="R300" s="73"/>
    </row>
    <row r="301" spans="1:18" ht="18" hidden="1" customHeight="1">
      <c r="A301" s="606">
        <v>291</v>
      </c>
      <c r="B301" s="607"/>
      <c r="C301" s="64"/>
      <c r="D301" s="65"/>
      <c r="E301" s="144"/>
      <c r="F301" s="66"/>
      <c r="G301" s="67"/>
      <c r="H301" s="71"/>
      <c r="I301" s="70"/>
      <c r="J301" s="71"/>
      <c r="K301" s="69"/>
      <c r="L301" s="70"/>
      <c r="M301" s="71"/>
      <c r="N301" s="69"/>
      <c r="O301" s="72"/>
      <c r="P301" s="62">
        <f t="shared" si="6"/>
        <v>0</v>
      </c>
      <c r="Q301" s="90"/>
      <c r="R301" s="73"/>
    </row>
    <row r="302" spans="1:18" ht="18" hidden="1" customHeight="1">
      <c r="A302" s="606">
        <v>292</v>
      </c>
      <c r="B302" s="607"/>
      <c r="C302" s="64"/>
      <c r="D302" s="65"/>
      <c r="E302" s="144"/>
      <c r="F302" s="66"/>
      <c r="G302" s="67"/>
      <c r="H302" s="71"/>
      <c r="I302" s="70"/>
      <c r="J302" s="71"/>
      <c r="K302" s="69"/>
      <c r="L302" s="70"/>
      <c r="M302" s="71"/>
      <c r="N302" s="69"/>
      <c r="O302" s="72"/>
      <c r="P302" s="62">
        <f t="shared" si="6"/>
        <v>0</v>
      </c>
      <c r="Q302" s="90"/>
      <c r="R302" s="73"/>
    </row>
    <row r="303" spans="1:18" ht="18" hidden="1" customHeight="1">
      <c r="A303" s="606">
        <v>293</v>
      </c>
      <c r="B303" s="607"/>
      <c r="C303" s="64"/>
      <c r="D303" s="65"/>
      <c r="E303" s="144"/>
      <c r="F303" s="66"/>
      <c r="G303" s="67"/>
      <c r="H303" s="71"/>
      <c r="I303" s="70"/>
      <c r="J303" s="71"/>
      <c r="K303" s="69"/>
      <c r="L303" s="70"/>
      <c r="M303" s="71"/>
      <c r="N303" s="69"/>
      <c r="O303" s="72"/>
      <c r="P303" s="62">
        <f t="shared" si="6"/>
        <v>0</v>
      </c>
      <c r="Q303" s="90"/>
      <c r="R303" s="73"/>
    </row>
    <row r="304" spans="1:18" ht="18" hidden="1" customHeight="1">
      <c r="A304" s="606">
        <v>294</v>
      </c>
      <c r="B304" s="607"/>
      <c r="C304" s="64"/>
      <c r="D304" s="65"/>
      <c r="E304" s="144"/>
      <c r="F304" s="66"/>
      <c r="G304" s="67"/>
      <c r="H304" s="71"/>
      <c r="I304" s="70"/>
      <c r="J304" s="71"/>
      <c r="K304" s="69"/>
      <c r="L304" s="70"/>
      <c r="M304" s="71"/>
      <c r="N304" s="69"/>
      <c r="O304" s="72"/>
      <c r="P304" s="62">
        <f t="shared" si="6"/>
        <v>0</v>
      </c>
      <c r="Q304" s="90"/>
      <c r="R304" s="73"/>
    </row>
    <row r="305" spans="1:23" ht="18" hidden="1" customHeight="1">
      <c r="A305" s="606">
        <v>295</v>
      </c>
      <c r="B305" s="607"/>
      <c r="C305" s="64"/>
      <c r="D305" s="65"/>
      <c r="E305" s="144"/>
      <c r="F305" s="66"/>
      <c r="G305" s="67"/>
      <c r="H305" s="71"/>
      <c r="I305" s="70"/>
      <c r="J305" s="71"/>
      <c r="K305" s="69"/>
      <c r="L305" s="70"/>
      <c r="M305" s="71"/>
      <c r="N305" s="69"/>
      <c r="O305" s="72"/>
      <c r="P305" s="62">
        <f t="shared" si="6"/>
        <v>0</v>
      </c>
      <c r="Q305" s="90"/>
      <c r="R305" s="73"/>
    </row>
    <row r="306" spans="1:23" ht="18" hidden="1" customHeight="1">
      <c r="A306" s="606">
        <v>296</v>
      </c>
      <c r="B306" s="607"/>
      <c r="C306" s="64"/>
      <c r="D306" s="65"/>
      <c r="E306" s="144"/>
      <c r="F306" s="66"/>
      <c r="G306" s="67"/>
      <c r="H306" s="71"/>
      <c r="I306" s="70"/>
      <c r="J306" s="71"/>
      <c r="K306" s="69"/>
      <c r="L306" s="70"/>
      <c r="M306" s="71"/>
      <c r="N306" s="69"/>
      <c r="O306" s="72"/>
      <c r="P306" s="62">
        <f t="shared" si="6"/>
        <v>0</v>
      </c>
      <c r="Q306" s="90"/>
      <c r="R306" s="73"/>
    </row>
    <row r="307" spans="1:23" ht="18" hidden="1" customHeight="1">
      <c r="A307" s="606">
        <v>297</v>
      </c>
      <c r="B307" s="607"/>
      <c r="C307" s="64"/>
      <c r="D307" s="65"/>
      <c r="E307" s="144"/>
      <c r="F307" s="66"/>
      <c r="G307" s="67"/>
      <c r="H307" s="71"/>
      <c r="I307" s="70"/>
      <c r="J307" s="71"/>
      <c r="K307" s="69"/>
      <c r="L307" s="70"/>
      <c r="M307" s="71"/>
      <c r="N307" s="69"/>
      <c r="O307" s="72"/>
      <c r="P307" s="62">
        <f t="shared" si="6"/>
        <v>0</v>
      </c>
      <c r="Q307" s="90"/>
      <c r="R307" s="73"/>
    </row>
    <row r="308" spans="1:23" ht="18" hidden="1" customHeight="1">
      <c r="A308" s="606">
        <v>298</v>
      </c>
      <c r="B308" s="607"/>
      <c r="C308" s="64"/>
      <c r="D308" s="65"/>
      <c r="E308" s="144"/>
      <c r="F308" s="66"/>
      <c r="G308" s="67"/>
      <c r="H308" s="71"/>
      <c r="I308" s="70"/>
      <c r="J308" s="71"/>
      <c r="K308" s="69"/>
      <c r="L308" s="70"/>
      <c r="M308" s="71"/>
      <c r="N308" s="69"/>
      <c r="O308" s="72"/>
      <c r="P308" s="62">
        <f t="shared" si="6"/>
        <v>0</v>
      </c>
      <c r="Q308" s="90"/>
      <c r="R308" s="73"/>
    </row>
    <row r="309" spans="1:23" ht="18" hidden="1" customHeight="1">
      <c r="A309" s="606">
        <v>299</v>
      </c>
      <c r="B309" s="607"/>
      <c r="C309" s="64"/>
      <c r="D309" s="65"/>
      <c r="E309" s="144"/>
      <c r="F309" s="66"/>
      <c r="G309" s="67"/>
      <c r="H309" s="71"/>
      <c r="I309" s="70"/>
      <c r="J309" s="71"/>
      <c r="K309" s="69"/>
      <c r="L309" s="70"/>
      <c r="M309" s="71"/>
      <c r="N309" s="69"/>
      <c r="O309" s="72"/>
      <c r="P309" s="62">
        <f t="shared" si="6"/>
        <v>0</v>
      </c>
      <c r="Q309" s="90"/>
      <c r="R309" s="73"/>
    </row>
    <row r="310" spans="1:23" ht="18" hidden="1" customHeight="1">
      <c r="A310" s="606">
        <v>300</v>
      </c>
      <c r="B310" s="607"/>
      <c r="C310" s="64"/>
      <c r="D310" s="65"/>
      <c r="E310" s="144"/>
      <c r="F310" s="66"/>
      <c r="G310" s="67"/>
      <c r="H310" s="68"/>
      <c r="I310" s="67"/>
      <c r="J310" s="68"/>
      <c r="K310" s="69"/>
      <c r="L310" s="70"/>
      <c r="M310" s="71"/>
      <c r="N310" s="69"/>
      <c r="O310" s="72"/>
      <c r="P310" s="62">
        <f t="shared" si="6"/>
        <v>0</v>
      </c>
      <c r="Q310" s="90"/>
      <c r="R310" s="73"/>
    </row>
    <row r="311" spans="1:23" s="75" customFormat="1" ht="25.5" customHeight="1">
      <c r="A311" s="28" t="s">
        <v>125</v>
      </c>
      <c r="B311" s="28"/>
      <c r="W311" s="117"/>
    </row>
    <row r="312" spans="1:23" s="75" customFormat="1" ht="19.5" customHeight="1">
      <c r="A312" s="78"/>
      <c r="B312" s="78"/>
      <c r="C312" s="78"/>
      <c r="D312" s="78"/>
      <c r="E312" s="78"/>
      <c r="F312" s="79"/>
      <c r="G312" s="80"/>
      <c r="H312" s="81"/>
      <c r="I312" s="81"/>
      <c r="W312" s="117"/>
    </row>
    <row r="313" spans="1:23" s="75" customFormat="1" ht="19.5" customHeight="1">
      <c r="A313" s="76"/>
      <c r="B313" s="76"/>
      <c r="C313" s="76"/>
      <c r="D313" s="76"/>
      <c r="E313" s="76"/>
      <c r="F313" s="82"/>
      <c r="W313" s="117"/>
    </row>
    <row r="314" spans="1:23" s="75" customFormat="1" ht="19.5" customHeight="1">
      <c r="A314" s="651"/>
      <c r="B314" s="652"/>
      <c r="C314" s="608" t="s">
        <v>9</v>
      </c>
      <c r="D314" s="609"/>
      <c r="E314" s="610"/>
      <c r="F314" s="227" t="s">
        <v>252</v>
      </c>
      <c r="G314" s="653" t="s">
        <v>86</v>
      </c>
      <c r="H314" s="654"/>
      <c r="I314" s="654"/>
      <c r="J314" s="17"/>
      <c r="K314" s="17"/>
      <c r="L314" s="17"/>
      <c r="M314" s="17"/>
      <c r="N314" s="17"/>
      <c r="O314" s="17"/>
      <c r="W314" s="117"/>
    </row>
    <row r="315" spans="1:23" s="75" customFormat="1" ht="20.100000000000001" customHeight="1">
      <c r="A315" s="655" t="s">
        <v>62</v>
      </c>
      <c r="B315" s="656"/>
      <c r="C315" s="611" t="s">
        <v>6</v>
      </c>
      <c r="D315" s="612"/>
      <c r="E315" s="613"/>
      <c r="F315" s="228" t="s">
        <v>120</v>
      </c>
      <c r="G315" s="641">
        <f t="shared" ref="G315:G331" si="7">SUMIFS($P$11:$P$310,$D$11:$D$310,$F315,$Q$11:$Q$310,"")</f>
        <v>0</v>
      </c>
      <c r="H315" s="642"/>
      <c r="I315" s="642"/>
      <c r="J315" s="17"/>
      <c r="K315" s="17"/>
      <c r="L315" s="17"/>
      <c r="M315" s="17"/>
      <c r="N315" s="17"/>
      <c r="O315" s="17"/>
      <c r="W315" s="117"/>
    </row>
    <row r="316" spans="1:23" s="75" customFormat="1" ht="20.100000000000001" customHeight="1">
      <c r="A316" s="657"/>
      <c r="B316" s="658"/>
      <c r="C316" s="614"/>
      <c r="D316" s="615"/>
      <c r="E316" s="616"/>
      <c r="F316" s="228" t="s">
        <v>40</v>
      </c>
      <c r="G316" s="641">
        <f t="shared" si="7"/>
        <v>0</v>
      </c>
      <c r="H316" s="642"/>
      <c r="I316" s="642"/>
      <c r="J316" s="17"/>
      <c r="K316" s="17"/>
      <c r="L316" s="17"/>
      <c r="M316" s="17"/>
      <c r="N316" s="17"/>
      <c r="O316" s="17"/>
      <c r="W316" s="117"/>
    </row>
    <row r="317" spans="1:23" s="75" customFormat="1" ht="20.100000000000001" customHeight="1">
      <c r="A317" s="657"/>
      <c r="B317" s="658"/>
      <c r="C317" s="617"/>
      <c r="D317" s="618"/>
      <c r="E317" s="619"/>
      <c r="F317" s="228" t="s">
        <v>32</v>
      </c>
      <c r="G317" s="641">
        <f t="shared" si="7"/>
        <v>0</v>
      </c>
      <c r="H317" s="642"/>
      <c r="I317" s="642"/>
      <c r="J317" s="17"/>
      <c r="K317" s="17"/>
      <c r="L317" s="17"/>
      <c r="M317" s="17"/>
      <c r="N317" s="17"/>
      <c r="O317" s="17"/>
      <c r="W317" s="117"/>
    </row>
    <row r="318" spans="1:23" s="75" customFormat="1" ht="20.100000000000001" customHeight="1">
      <c r="A318" s="657"/>
      <c r="B318" s="658"/>
      <c r="C318" s="611" t="s">
        <v>124</v>
      </c>
      <c r="D318" s="612"/>
      <c r="E318" s="613"/>
      <c r="F318" s="228" t="s">
        <v>15</v>
      </c>
      <c r="G318" s="641">
        <f t="shared" si="7"/>
        <v>0</v>
      </c>
      <c r="H318" s="642"/>
      <c r="I318" s="642"/>
      <c r="J318" s="17"/>
      <c r="K318" s="17"/>
      <c r="L318" s="17"/>
      <c r="M318" s="17"/>
      <c r="N318" s="17"/>
      <c r="O318" s="17"/>
      <c r="W318" s="117"/>
    </row>
    <row r="319" spans="1:23" s="75" customFormat="1" ht="20.100000000000001" customHeight="1">
      <c r="A319" s="657"/>
      <c r="B319" s="658"/>
      <c r="C319" s="614"/>
      <c r="D319" s="615"/>
      <c r="E319" s="616"/>
      <c r="F319" s="228" t="s">
        <v>104</v>
      </c>
      <c r="G319" s="641">
        <f t="shared" si="7"/>
        <v>0</v>
      </c>
      <c r="H319" s="642"/>
      <c r="I319" s="642"/>
      <c r="J319" s="17"/>
      <c r="K319" s="17"/>
      <c r="L319" s="17"/>
      <c r="M319" s="17"/>
      <c r="N319" s="17"/>
      <c r="O319" s="17"/>
      <c r="W319" s="117"/>
    </row>
    <row r="320" spans="1:23" s="75" customFormat="1" ht="20.100000000000001" customHeight="1">
      <c r="A320" s="657"/>
      <c r="B320" s="658"/>
      <c r="C320" s="614"/>
      <c r="D320" s="615"/>
      <c r="E320" s="616"/>
      <c r="F320" s="228" t="s">
        <v>16</v>
      </c>
      <c r="G320" s="641">
        <f t="shared" si="7"/>
        <v>0</v>
      </c>
      <c r="H320" s="642"/>
      <c r="I320" s="642"/>
      <c r="J320" s="17"/>
      <c r="K320" s="17"/>
      <c r="L320" s="17"/>
      <c r="M320" s="17"/>
      <c r="N320" s="17"/>
      <c r="O320" s="17"/>
      <c r="W320" s="117"/>
    </row>
    <row r="321" spans="1:23" s="75" customFormat="1" ht="20.100000000000001" customHeight="1">
      <c r="A321" s="657"/>
      <c r="B321" s="658"/>
      <c r="C321" s="614"/>
      <c r="D321" s="615"/>
      <c r="E321" s="616"/>
      <c r="F321" s="228" t="s">
        <v>249</v>
      </c>
      <c r="G321" s="641">
        <f t="shared" si="7"/>
        <v>0</v>
      </c>
      <c r="H321" s="642"/>
      <c r="I321" s="642"/>
      <c r="J321" s="17"/>
      <c r="K321" s="17"/>
      <c r="L321" s="17"/>
      <c r="M321" s="17"/>
      <c r="N321" s="17"/>
      <c r="O321" s="17"/>
      <c r="W321" s="117"/>
    </row>
    <row r="322" spans="1:23" s="75" customFormat="1" ht="20.100000000000001" customHeight="1">
      <c r="A322" s="657"/>
      <c r="B322" s="658"/>
      <c r="C322" s="614"/>
      <c r="D322" s="615"/>
      <c r="E322" s="616"/>
      <c r="F322" s="228" t="s">
        <v>245</v>
      </c>
      <c r="G322" s="641">
        <f t="shared" si="7"/>
        <v>0</v>
      </c>
      <c r="H322" s="642"/>
      <c r="I322" s="642"/>
      <c r="J322" s="17"/>
      <c r="K322" s="17"/>
      <c r="L322" s="17"/>
      <c r="M322" s="17"/>
      <c r="N322" s="17"/>
      <c r="O322" s="17"/>
      <c r="W322" s="117"/>
    </row>
    <row r="323" spans="1:23" s="75" customFormat="1" ht="20.100000000000001" customHeight="1">
      <c r="A323" s="657"/>
      <c r="B323" s="658"/>
      <c r="C323" s="614"/>
      <c r="D323" s="615"/>
      <c r="E323" s="616"/>
      <c r="F323" s="228" t="s">
        <v>246</v>
      </c>
      <c r="G323" s="641">
        <f t="shared" si="7"/>
        <v>0</v>
      </c>
      <c r="H323" s="642"/>
      <c r="I323" s="642"/>
      <c r="J323" s="17"/>
      <c r="K323" s="17"/>
      <c r="L323" s="17"/>
      <c r="M323" s="17"/>
      <c r="N323" s="17"/>
      <c r="O323" s="17"/>
      <c r="W323" s="117"/>
    </row>
    <row r="324" spans="1:23" s="75" customFormat="1" ht="20.100000000000001" customHeight="1">
      <c r="A324" s="657"/>
      <c r="B324" s="658"/>
      <c r="C324" s="614"/>
      <c r="D324" s="615"/>
      <c r="E324" s="616"/>
      <c r="F324" s="228" t="s">
        <v>247</v>
      </c>
      <c r="G324" s="641">
        <f t="shared" si="7"/>
        <v>0</v>
      </c>
      <c r="H324" s="642"/>
      <c r="I324" s="642"/>
      <c r="J324" s="17"/>
      <c r="K324" s="17"/>
      <c r="L324" s="17"/>
      <c r="M324" s="17"/>
      <c r="N324" s="17"/>
      <c r="O324" s="17"/>
      <c r="W324" s="117"/>
    </row>
    <row r="325" spans="1:23" s="75" customFormat="1" ht="20.100000000000001" customHeight="1">
      <c r="A325" s="657"/>
      <c r="B325" s="658"/>
      <c r="C325" s="617"/>
      <c r="D325" s="618"/>
      <c r="E325" s="619"/>
      <c r="F325" s="228" t="s">
        <v>250</v>
      </c>
      <c r="G325" s="641">
        <f t="shared" si="7"/>
        <v>0</v>
      </c>
      <c r="H325" s="642"/>
      <c r="I325" s="642"/>
      <c r="J325" s="17"/>
      <c r="K325" s="17"/>
      <c r="L325" s="17"/>
      <c r="M325" s="17"/>
      <c r="N325" s="17"/>
      <c r="O325" s="17"/>
      <c r="W325" s="117"/>
    </row>
    <row r="326" spans="1:23" s="75" customFormat="1" ht="20.100000000000001" customHeight="1">
      <c r="A326" s="657"/>
      <c r="B326" s="658"/>
      <c r="C326" s="611" t="s">
        <v>33</v>
      </c>
      <c r="D326" s="612"/>
      <c r="E326" s="613"/>
      <c r="F326" s="228" t="s">
        <v>17</v>
      </c>
      <c r="G326" s="641">
        <f t="shared" si="7"/>
        <v>0</v>
      </c>
      <c r="H326" s="642"/>
      <c r="I326" s="642"/>
      <c r="J326" s="17"/>
      <c r="K326" s="17"/>
      <c r="L326" s="17"/>
      <c r="M326" s="17"/>
      <c r="N326" s="17"/>
      <c r="O326" s="17"/>
      <c r="W326" s="117"/>
    </row>
    <row r="327" spans="1:23" s="75" customFormat="1" ht="20.100000000000001" customHeight="1">
      <c r="A327" s="657"/>
      <c r="B327" s="658"/>
      <c r="C327" s="614"/>
      <c r="D327" s="615"/>
      <c r="E327" s="616"/>
      <c r="F327" s="228" t="s">
        <v>18</v>
      </c>
      <c r="G327" s="641">
        <f t="shared" si="7"/>
        <v>0</v>
      </c>
      <c r="H327" s="642"/>
      <c r="I327" s="642"/>
      <c r="J327" s="17"/>
      <c r="K327" s="17"/>
      <c r="L327" s="17"/>
      <c r="M327" s="17"/>
      <c r="N327" s="17"/>
      <c r="O327" s="17"/>
      <c r="W327" s="117"/>
    </row>
    <row r="328" spans="1:23" s="75" customFormat="1" ht="20.100000000000001" customHeight="1">
      <c r="A328" s="657"/>
      <c r="B328" s="658"/>
      <c r="C328" s="614"/>
      <c r="D328" s="615"/>
      <c r="E328" s="616"/>
      <c r="F328" s="228" t="s">
        <v>105</v>
      </c>
      <c r="G328" s="641">
        <f t="shared" si="7"/>
        <v>0</v>
      </c>
      <c r="H328" s="642"/>
      <c r="I328" s="642"/>
      <c r="J328" s="17"/>
      <c r="K328" s="17"/>
      <c r="L328" s="17"/>
      <c r="M328" s="17"/>
      <c r="N328" s="17"/>
      <c r="O328" s="17"/>
      <c r="W328" s="117"/>
    </row>
    <row r="329" spans="1:23" s="75" customFormat="1" ht="20.100000000000001" customHeight="1">
      <c r="A329" s="657"/>
      <c r="B329" s="658"/>
      <c r="C329" s="617"/>
      <c r="D329" s="618"/>
      <c r="E329" s="619"/>
      <c r="F329" s="228" t="s">
        <v>19</v>
      </c>
      <c r="G329" s="641">
        <f t="shared" si="7"/>
        <v>0</v>
      </c>
      <c r="H329" s="642"/>
      <c r="I329" s="642"/>
      <c r="J329" s="17"/>
      <c r="K329" s="17"/>
      <c r="L329" s="17"/>
      <c r="M329" s="17"/>
      <c r="N329" s="17"/>
      <c r="O329" s="17"/>
      <c r="W329" s="117"/>
    </row>
    <row r="330" spans="1:23" s="75" customFormat="1" ht="20.100000000000001" customHeight="1">
      <c r="A330" s="657"/>
      <c r="B330" s="658"/>
      <c r="C330" s="611" t="s">
        <v>4</v>
      </c>
      <c r="D330" s="612"/>
      <c r="E330" s="613"/>
      <c r="F330" s="228" t="s">
        <v>4</v>
      </c>
      <c r="G330" s="641">
        <f t="shared" si="7"/>
        <v>0</v>
      </c>
      <c r="H330" s="642"/>
      <c r="I330" s="642"/>
      <c r="J330" s="17"/>
      <c r="K330" s="17"/>
      <c r="L330" s="17"/>
      <c r="M330" s="17"/>
      <c r="N330" s="17"/>
      <c r="O330" s="17"/>
      <c r="W330" s="117"/>
    </row>
    <row r="331" spans="1:23" s="75" customFormat="1" ht="20.100000000000001" customHeight="1">
      <c r="A331" s="657"/>
      <c r="B331" s="658"/>
      <c r="C331" s="617"/>
      <c r="D331" s="618"/>
      <c r="E331" s="619"/>
      <c r="F331" s="228" t="s">
        <v>53</v>
      </c>
      <c r="G331" s="641">
        <f t="shared" si="7"/>
        <v>0</v>
      </c>
      <c r="H331" s="642"/>
      <c r="I331" s="642"/>
      <c r="J331" s="17"/>
      <c r="K331" s="17"/>
      <c r="L331" s="17"/>
      <c r="M331" s="17"/>
      <c r="N331" s="17"/>
      <c r="O331" s="17"/>
      <c r="W331" s="117"/>
    </row>
    <row r="332" spans="1:23" s="75" customFormat="1" ht="20.100000000000001" customHeight="1">
      <c r="A332" s="657"/>
      <c r="B332" s="658"/>
      <c r="C332" s="643" t="s">
        <v>63</v>
      </c>
      <c r="D332" s="643"/>
      <c r="E332" s="643"/>
      <c r="F332" s="644"/>
      <c r="G332" s="641">
        <f>SUM(G315:I331)</f>
        <v>0</v>
      </c>
      <c r="H332" s="642"/>
      <c r="I332" s="642"/>
      <c r="J332" s="17"/>
      <c r="K332" s="17"/>
      <c r="L332" s="17"/>
      <c r="M332" s="17"/>
      <c r="N332" s="17"/>
      <c r="O332" s="17"/>
      <c r="W332" s="117"/>
    </row>
    <row r="333" spans="1:23" s="75" customFormat="1" ht="20.100000000000001" customHeight="1">
      <c r="A333" s="659" t="s">
        <v>106</v>
      </c>
      <c r="B333" s="660"/>
      <c r="C333" s="611" t="s">
        <v>6</v>
      </c>
      <c r="D333" s="612"/>
      <c r="E333" s="613"/>
      <c r="F333" s="228" t="s">
        <v>120</v>
      </c>
      <c r="G333" s="638">
        <f t="shared" ref="G333:G349" si="8">SUMIFS($P$11:$P$310,$D$11:$D$310,$F333,$Q$11:$Q$310,"○")</f>
        <v>0</v>
      </c>
      <c r="H333" s="639"/>
      <c r="I333" s="640"/>
      <c r="J333" s="17"/>
      <c r="K333" s="17"/>
      <c r="L333" s="17"/>
      <c r="M333" s="17"/>
      <c r="N333" s="17"/>
      <c r="O333" s="17"/>
      <c r="W333" s="117"/>
    </row>
    <row r="334" spans="1:23" s="75" customFormat="1" ht="20.100000000000001" customHeight="1">
      <c r="A334" s="661"/>
      <c r="B334" s="662"/>
      <c r="C334" s="614"/>
      <c r="D334" s="615"/>
      <c r="E334" s="616"/>
      <c r="F334" s="228" t="s">
        <v>40</v>
      </c>
      <c r="G334" s="638">
        <f t="shared" si="8"/>
        <v>0</v>
      </c>
      <c r="H334" s="639"/>
      <c r="I334" s="640"/>
      <c r="J334" s="17"/>
      <c r="K334" s="17"/>
      <c r="L334" s="17"/>
      <c r="M334" s="17"/>
      <c r="N334" s="17"/>
      <c r="O334" s="17"/>
      <c r="W334" s="117"/>
    </row>
    <row r="335" spans="1:23" s="75" customFormat="1" ht="20.100000000000001" customHeight="1">
      <c r="A335" s="661"/>
      <c r="B335" s="662"/>
      <c r="C335" s="617"/>
      <c r="D335" s="618"/>
      <c r="E335" s="619"/>
      <c r="F335" s="228" t="s">
        <v>32</v>
      </c>
      <c r="G335" s="638">
        <f t="shared" si="8"/>
        <v>0</v>
      </c>
      <c r="H335" s="639"/>
      <c r="I335" s="640"/>
      <c r="J335" s="17"/>
      <c r="K335" s="17"/>
      <c r="L335" s="17"/>
      <c r="M335" s="17"/>
      <c r="N335" s="17"/>
      <c r="O335" s="17"/>
      <c r="W335" s="117"/>
    </row>
    <row r="336" spans="1:23" s="75" customFormat="1" ht="20.100000000000001" customHeight="1">
      <c r="A336" s="661"/>
      <c r="B336" s="662"/>
      <c r="C336" s="611" t="s">
        <v>124</v>
      </c>
      <c r="D336" s="612"/>
      <c r="E336" s="613"/>
      <c r="F336" s="228" t="s">
        <v>15</v>
      </c>
      <c r="G336" s="638">
        <f t="shared" si="8"/>
        <v>0</v>
      </c>
      <c r="H336" s="639"/>
      <c r="I336" s="640"/>
      <c r="J336" s="17"/>
      <c r="K336" s="17"/>
      <c r="L336" s="17"/>
      <c r="M336" s="17"/>
      <c r="N336" s="17"/>
      <c r="O336" s="17"/>
      <c r="W336" s="117"/>
    </row>
    <row r="337" spans="1:23" s="75" customFormat="1" ht="20.100000000000001" customHeight="1">
      <c r="A337" s="661"/>
      <c r="B337" s="662"/>
      <c r="C337" s="614"/>
      <c r="D337" s="615"/>
      <c r="E337" s="616"/>
      <c r="F337" s="228" t="s">
        <v>104</v>
      </c>
      <c r="G337" s="638">
        <f t="shared" si="8"/>
        <v>0</v>
      </c>
      <c r="H337" s="639"/>
      <c r="I337" s="640"/>
      <c r="J337" s="17"/>
      <c r="K337" s="17"/>
      <c r="L337" s="17"/>
      <c r="M337" s="17"/>
      <c r="N337" s="17"/>
      <c r="O337" s="17"/>
      <c r="W337" s="117"/>
    </row>
    <row r="338" spans="1:23" s="75" customFormat="1" ht="20.100000000000001" customHeight="1">
      <c r="A338" s="661"/>
      <c r="B338" s="662"/>
      <c r="C338" s="614"/>
      <c r="D338" s="615"/>
      <c r="E338" s="616"/>
      <c r="F338" s="228" t="s">
        <v>16</v>
      </c>
      <c r="G338" s="638">
        <f t="shared" si="8"/>
        <v>0</v>
      </c>
      <c r="H338" s="639"/>
      <c r="I338" s="640"/>
      <c r="J338" s="17"/>
      <c r="K338" s="17"/>
      <c r="L338" s="17"/>
      <c r="M338" s="17"/>
      <c r="N338" s="17"/>
      <c r="O338" s="17"/>
      <c r="W338" s="117"/>
    </row>
    <row r="339" spans="1:23" s="75" customFormat="1" ht="20.100000000000001" customHeight="1">
      <c r="A339" s="661"/>
      <c r="B339" s="662"/>
      <c r="C339" s="614"/>
      <c r="D339" s="615"/>
      <c r="E339" s="616"/>
      <c r="F339" s="228" t="s">
        <v>249</v>
      </c>
      <c r="G339" s="641">
        <f>SUMIFS($P$11:$P$310,$D$11:$D$310,$F339,$Q$11:$Q$310,"○")</f>
        <v>0</v>
      </c>
      <c r="H339" s="642"/>
      <c r="I339" s="642"/>
      <c r="J339" s="17"/>
      <c r="K339" s="17"/>
      <c r="L339" s="17"/>
      <c r="M339" s="17"/>
      <c r="N339" s="17"/>
      <c r="O339" s="17"/>
      <c r="W339" s="117"/>
    </row>
    <row r="340" spans="1:23" s="75" customFormat="1" ht="20.100000000000001" customHeight="1">
      <c r="A340" s="661"/>
      <c r="B340" s="662"/>
      <c r="C340" s="614"/>
      <c r="D340" s="615"/>
      <c r="E340" s="616"/>
      <c r="F340" s="228" t="s">
        <v>245</v>
      </c>
      <c r="G340" s="641">
        <f>SUMIFS($P$11:$P$310,$D$11:$D$310,$F340,$Q$11:$Q$310,"○")</f>
        <v>0</v>
      </c>
      <c r="H340" s="642"/>
      <c r="I340" s="642"/>
      <c r="J340" s="17"/>
      <c r="K340" s="17"/>
      <c r="L340" s="17"/>
      <c r="M340" s="17"/>
      <c r="N340" s="17"/>
      <c r="O340" s="17"/>
      <c r="W340" s="117"/>
    </row>
    <row r="341" spans="1:23" s="75" customFormat="1" ht="20.100000000000001" customHeight="1">
      <c r="A341" s="661"/>
      <c r="B341" s="662"/>
      <c r="C341" s="614"/>
      <c r="D341" s="615"/>
      <c r="E341" s="616"/>
      <c r="F341" s="228" t="s">
        <v>246</v>
      </c>
      <c r="G341" s="641">
        <f>SUMIFS($P$11:$P$310,$D$11:$D$310,$F341,$Q$11:$Q$310,"○")</f>
        <v>0</v>
      </c>
      <c r="H341" s="642"/>
      <c r="I341" s="642"/>
      <c r="J341" s="17"/>
      <c r="K341" s="17"/>
      <c r="L341" s="17"/>
      <c r="M341" s="17"/>
      <c r="N341" s="17"/>
      <c r="O341" s="17"/>
      <c r="W341" s="117"/>
    </row>
    <row r="342" spans="1:23" s="75" customFormat="1" ht="20.100000000000001" customHeight="1">
      <c r="A342" s="661"/>
      <c r="B342" s="662"/>
      <c r="C342" s="614"/>
      <c r="D342" s="615"/>
      <c r="E342" s="616"/>
      <c r="F342" s="228" t="s">
        <v>247</v>
      </c>
      <c r="G342" s="641">
        <f>SUMIFS($P$11:$P$310,$D$11:$D$310,$F342,$Q$11:$Q$310,"○")</f>
        <v>0</v>
      </c>
      <c r="H342" s="642"/>
      <c r="I342" s="642"/>
      <c r="J342" s="17"/>
      <c r="K342" s="17"/>
      <c r="L342" s="17"/>
      <c r="M342" s="17"/>
      <c r="N342" s="17"/>
      <c r="O342" s="17"/>
      <c r="W342" s="117"/>
    </row>
    <row r="343" spans="1:23" s="75" customFormat="1" ht="20.100000000000001" customHeight="1">
      <c r="A343" s="661"/>
      <c r="B343" s="662"/>
      <c r="C343" s="617"/>
      <c r="D343" s="618"/>
      <c r="E343" s="619"/>
      <c r="F343" s="228" t="s">
        <v>250</v>
      </c>
      <c r="G343" s="641">
        <f>SUMIFS($P$11:$P$310,$D$11:$D$310,$F343,$Q$11:$Q$310,"○")</f>
        <v>0</v>
      </c>
      <c r="H343" s="642"/>
      <c r="I343" s="642"/>
      <c r="J343" s="17"/>
      <c r="K343" s="17"/>
      <c r="L343" s="17"/>
      <c r="M343" s="17"/>
      <c r="N343" s="17"/>
      <c r="O343" s="17"/>
      <c r="W343" s="117"/>
    </row>
    <row r="344" spans="1:23" s="75" customFormat="1" ht="20.100000000000001" customHeight="1">
      <c r="A344" s="661"/>
      <c r="B344" s="662"/>
      <c r="C344" s="611" t="s">
        <v>33</v>
      </c>
      <c r="D344" s="612"/>
      <c r="E344" s="613"/>
      <c r="F344" s="228" t="s">
        <v>17</v>
      </c>
      <c r="G344" s="638">
        <f t="shared" si="8"/>
        <v>0</v>
      </c>
      <c r="H344" s="639"/>
      <c r="I344" s="640"/>
      <c r="J344" s="17"/>
      <c r="K344" s="17"/>
      <c r="L344" s="17"/>
      <c r="M344" s="17"/>
      <c r="N344" s="17"/>
      <c r="O344" s="17"/>
      <c r="W344" s="117"/>
    </row>
    <row r="345" spans="1:23" s="75" customFormat="1" ht="20.100000000000001" customHeight="1">
      <c r="A345" s="661"/>
      <c r="B345" s="662"/>
      <c r="C345" s="614"/>
      <c r="D345" s="615"/>
      <c r="E345" s="616"/>
      <c r="F345" s="228" t="s">
        <v>18</v>
      </c>
      <c r="G345" s="638">
        <f t="shared" si="8"/>
        <v>0</v>
      </c>
      <c r="H345" s="639"/>
      <c r="I345" s="640"/>
      <c r="J345" s="17"/>
      <c r="K345" s="17"/>
      <c r="L345" s="17"/>
      <c r="M345" s="17"/>
      <c r="N345" s="17"/>
      <c r="O345" s="17"/>
      <c r="W345" s="117"/>
    </row>
    <row r="346" spans="1:23" s="75" customFormat="1" ht="20.100000000000001" customHeight="1">
      <c r="A346" s="661"/>
      <c r="B346" s="662"/>
      <c r="C346" s="614"/>
      <c r="D346" s="615"/>
      <c r="E346" s="616"/>
      <c r="F346" s="228" t="s">
        <v>105</v>
      </c>
      <c r="G346" s="638">
        <f t="shared" si="8"/>
        <v>0</v>
      </c>
      <c r="H346" s="639"/>
      <c r="I346" s="640"/>
      <c r="J346" s="17"/>
      <c r="K346" s="17"/>
      <c r="L346" s="17"/>
      <c r="M346" s="17"/>
      <c r="N346" s="17"/>
      <c r="O346" s="17"/>
      <c r="W346" s="117"/>
    </row>
    <row r="347" spans="1:23" s="75" customFormat="1" ht="20.100000000000001" customHeight="1">
      <c r="A347" s="661"/>
      <c r="B347" s="662"/>
      <c r="C347" s="617"/>
      <c r="D347" s="618"/>
      <c r="E347" s="619"/>
      <c r="F347" s="228" t="s">
        <v>19</v>
      </c>
      <c r="G347" s="638">
        <f t="shared" si="8"/>
        <v>0</v>
      </c>
      <c r="H347" s="639"/>
      <c r="I347" s="640"/>
      <c r="J347" s="17"/>
      <c r="K347" s="17"/>
      <c r="L347" s="17"/>
      <c r="M347" s="17"/>
      <c r="N347" s="17"/>
      <c r="O347" s="17"/>
      <c r="W347" s="117"/>
    </row>
    <row r="348" spans="1:23" s="75" customFormat="1" ht="20.100000000000001" customHeight="1">
      <c r="A348" s="661"/>
      <c r="B348" s="662"/>
      <c r="C348" s="611" t="s">
        <v>4</v>
      </c>
      <c r="D348" s="612"/>
      <c r="E348" s="613"/>
      <c r="F348" s="228" t="s">
        <v>4</v>
      </c>
      <c r="G348" s="638">
        <f t="shared" si="8"/>
        <v>0</v>
      </c>
      <c r="H348" s="639"/>
      <c r="I348" s="640"/>
      <c r="J348" s="17"/>
      <c r="K348" s="17"/>
      <c r="L348" s="17"/>
      <c r="M348" s="17"/>
      <c r="N348" s="17"/>
      <c r="O348" s="17"/>
      <c r="W348" s="117"/>
    </row>
    <row r="349" spans="1:23" s="75" customFormat="1" ht="20.100000000000001" customHeight="1">
      <c r="A349" s="661"/>
      <c r="B349" s="662"/>
      <c r="C349" s="617"/>
      <c r="D349" s="618"/>
      <c r="E349" s="619"/>
      <c r="F349" s="228" t="s">
        <v>53</v>
      </c>
      <c r="G349" s="638">
        <f t="shared" si="8"/>
        <v>0</v>
      </c>
      <c r="H349" s="639"/>
      <c r="I349" s="640"/>
      <c r="J349" s="17"/>
      <c r="K349" s="17"/>
      <c r="L349" s="17"/>
      <c r="M349" s="17"/>
      <c r="N349" s="17"/>
      <c r="O349" s="17"/>
      <c r="W349" s="117"/>
    </row>
    <row r="350" spans="1:23" s="75" customFormat="1" ht="20.100000000000001" customHeight="1" thickBot="1">
      <c r="A350" s="663"/>
      <c r="B350" s="664"/>
      <c r="C350" s="643" t="s">
        <v>63</v>
      </c>
      <c r="D350" s="643"/>
      <c r="E350" s="643"/>
      <c r="F350" s="644"/>
      <c r="G350" s="641">
        <f>SUM($G$333:$I$349)</f>
        <v>0</v>
      </c>
      <c r="H350" s="642"/>
      <c r="I350" s="642"/>
      <c r="J350" s="17"/>
      <c r="K350" s="17"/>
      <c r="L350" s="17"/>
      <c r="M350" s="17"/>
      <c r="N350" s="17"/>
      <c r="O350" s="17"/>
      <c r="W350" s="117"/>
    </row>
    <row r="351" spans="1:23" s="75" customFormat="1" ht="20.100000000000001" customHeight="1" thickTop="1">
      <c r="A351" s="647" t="s">
        <v>65</v>
      </c>
      <c r="B351" s="647"/>
      <c r="C351" s="648"/>
      <c r="D351" s="648"/>
      <c r="E351" s="648"/>
      <c r="F351" s="648"/>
      <c r="G351" s="649">
        <f>SUM($G$332,G350)</f>
        <v>0</v>
      </c>
      <c r="H351" s="650"/>
      <c r="I351" s="650"/>
      <c r="J351" s="17"/>
      <c r="K351" s="17"/>
      <c r="L351" s="17"/>
      <c r="M351" s="17"/>
      <c r="N351" s="17"/>
      <c r="O351" s="17"/>
      <c r="W351" s="117"/>
    </row>
    <row r="352" spans="1:23" s="75" customFormat="1">
      <c r="V352" s="117"/>
    </row>
    <row r="353" spans="1:23" s="75" customFormat="1">
      <c r="W353" s="117"/>
    </row>
    <row r="354" spans="1:23" s="75" customFormat="1">
      <c r="W354" s="117"/>
    </row>
    <row r="355" spans="1:23" s="75" customFormat="1">
      <c r="W355" s="117"/>
    </row>
    <row r="356" spans="1:23" s="75" customFormat="1">
      <c r="W356" s="117"/>
    </row>
    <row r="357" spans="1:23" s="75" customFormat="1">
      <c r="W357" s="117"/>
    </row>
    <row r="358" spans="1:23" s="75" customFormat="1">
      <c r="W358" s="117"/>
    </row>
    <row r="359" spans="1:23" s="75" customFormat="1">
      <c r="W359" s="117"/>
    </row>
    <row r="360" spans="1:23" s="75" customFormat="1">
      <c r="W360" s="117"/>
    </row>
    <row r="361" spans="1:23" s="75" customFormat="1">
      <c r="W361" s="117"/>
    </row>
    <row r="362" spans="1:23" s="75" customFormat="1">
      <c r="A362" s="118"/>
      <c r="B362" s="118"/>
      <c r="C362" s="118"/>
      <c r="D362" s="118"/>
      <c r="E362" s="118"/>
      <c r="F362" s="118"/>
      <c r="W362" s="117"/>
    </row>
    <row r="363" spans="1:23" s="75" customFormat="1">
      <c r="A363" s="118"/>
      <c r="B363" s="118"/>
      <c r="C363" s="118"/>
      <c r="D363" s="118"/>
      <c r="E363" s="118"/>
      <c r="F363" s="118"/>
      <c r="W363" s="117"/>
    </row>
    <row r="364" spans="1:23" s="75" customFormat="1">
      <c r="A364" s="118"/>
      <c r="B364" s="118"/>
      <c r="C364" s="118"/>
      <c r="D364" s="118"/>
      <c r="E364" s="118"/>
      <c r="F364" s="118"/>
      <c r="W364" s="117"/>
    </row>
    <row r="365" spans="1:23" s="75" customFormat="1">
      <c r="A365" s="118"/>
      <c r="B365" s="118"/>
      <c r="C365" s="118"/>
      <c r="D365" s="118"/>
      <c r="E365" s="118"/>
      <c r="F365" s="118"/>
      <c r="W365" s="117"/>
    </row>
    <row r="366" spans="1:23" s="75" customFormat="1" ht="60">
      <c r="A366" s="119" t="s">
        <v>6</v>
      </c>
      <c r="B366" s="120" t="s">
        <v>120</v>
      </c>
      <c r="C366" s="120" t="s">
        <v>40</v>
      </c>
      <c r="D366" s="120" t="s">
        <v>32</v>
      </c>
      <c r="E366" s="120"/>
      <c r="F366" s="121"/>
      <c r="W366" s="117"/>
    </row>
    <row r="367" spans="1:23" s="75" customFormat="1" ht="14.25" customHeight="1">
      <c r="A367" s="119" t="s">
        <v>119</v>
      </c>
      <c r="B367" s="120" t="s">
        <v>15</v>
      </c>
      <c r="C367" s="120" t="s">
        <v>104</v>
      </c>
      <c r="D367" s="120" t="s">
        <v>16</v>
      </c>
      <c r="E367" s="120" t="s">
        <v>249</v>
      </c>
      <c r="F367" s="121" t="s">
        <v>245</v>
      </c>
      <c r="G367" s="120" t="s">
        <v>246</v>
      </c>
      <c r="H367" s="120" t="s">
        <v>247</v>
      </c>
      <c r="I367" s="120" t="s">
        <v>248</v>
      </c>
      <c r="W367" s="117"/>
    </row>
    <row r="368" spans="1:23" s="75" customFormat="1" ht="15.75" customHeight="1">
      <c r="A368" s="119" t="s">
        <v>33</v>
      </c>
      <c r="B368" s="120" t="s">
        <v>17</v>
      </c>
      <c r="C368" s="120" t="s">
        <v>18</v>
      </c>
      <c r="D368" s="120" t="s">
        <v>105</v>
      </c>
      <c r="E368" s="120" t="s">
        <v>19</v>
      </c>
      <c r="W368" s="117"/>
    </row>
    <row r="369" spans="1:23" s="75" customFormat="1" ht="13.5" customHeight="1">
      <c r="A369" s="119" t="s">
        <v>4</v>
      </c>
      <c r="B369" s="120" t="s">
        <v>4</v>
      </c>
      <c r="C369" s="120" t="s">
        <v>53</v>
      </c>
      <c r="D369" s="121"/>
      <c r="E369" s="121"/>
      <c r="F369" s="121"/>
      <c r="W369" s="117"/>
    </row>
    <row r="370" spans="1:23" s="75" customFormat="1">
      <c r="A370" s="119"/>
      <c r="B370" s="118"/>
      <c r="C370" s="118"/>
      <c r="D370" s="118"/>
      <c r="E370" s="118"/>
      <c r="F370" s="118"/>
      <c r="W370" s="117"/>
    </row>
    <row r="371" spans="1:23" s="75" customFormat="1">
      <c r="A371" s="119"/>
      <c r="B371" s="118"/>
      <c r="C371" s="118"/>
      <c r="D371" s="118"/>
      <c r="E371" s="118"/>
      <c r="F371" s="118"/>
      <c r="W371" s="117"/>
    </row>
    <row r="372" spans="1:23" s="75" customFormat="1" ht="13.5" customHeight="1">
      <c r="A372" s="119"/>
      <c r="B372" s="118"/>
      <c r="C372" s="118"/>
      <c r="D372" s="118"/>
      <c r="E372" s="118"/>
      <c r="F372" s="118"/>
      <c r="W372" s="117"/>
    </row>
    <row r="373" spans="1:23" s="75" customFormat="1">
      <c r="A373" s="119"/>
      <c r="B373" s="118"/>
      <c r="C373" s="118"/>
      <c r="D373" s="118"/>
      <c r="E373" s="118"/>
      <c r="F373" s="118"/>
      <c r="W373" s="117"/>
    </row>
    <row r="374" spans="1:23" s="75" customFormat="1">
      <c r="A374" s="119"/>
      <c r="B374" s="118"/>
      <c r="C374" s="118"/>
      <c r="D374" s="118"/>
      <c r="E374" s="118"/>
      <c r="F374" s="118"/>
      <c r="W374" s="117"/>
    </row>
    <row r="375" spans="1:23" s="75" customFormat="1">
      <c r="A375" s="119"/>
      <c r="B375" s="118"/>
      <c r="C375" s="118"/>
      <c r="D375" s="118"/>
      <c r="E375" s="118"/>
      <c r="F375" s="118"/>
      <c r="W375" s="117"/>
    </row>
    <row r="376" spans="1:23" s="75" customFormat="1" ht="13.5" customHeight="1">
      <c r="A376" s="119"/>
      <c r="B376" s="118"/>
      <c r="C376" s="118"/>
      <c r="D376" s="118"/>
      <c r="E376" s="118"/>
      <c r="F376" s="118"/>
      <c r="W376" s="117"/>
    </row>
    <row r="377" spans="1:23" s="75" customFormat="1">
      <c r="A377" s="119"/>
      <c r="B377" s="118"/>
      <c r="C377" s="118"/>
      <c r="D377" s="118"/>
      <c r="E377" s="118"/>
      <c r="F377" s="118"/>
      <c r="W377" s="117"/>
    </row>
    <row r="378" spans="1:23" s="75" customFormat="1">
      <c r="A378" s="118"/>
      <c r="B378" s="118"/>
      <c r="C378" s="118"/>
      <c r="D378" s="118"/>
      <c r="E378" s="118"/>
      <c r="F378" s="118"/>
      <c r="W378" s="117"/>
    </row>
    <row r="379" spans="1:23" s="75" customFormat="1">
      <c r="A379" s="118"/>
      <c r="B379" s="118"/>
      <c r="C379" s="118"/>
      <c r="D379" s="118"/>
      <c r="E379" s="118"/>
      <c r="F379" s="118"/>
      <c r="W379" s="117"/>
    </row>
    <row r="380" spans="1:23" s="75" customFormat="1">
      <c r="A380" s="118"/>
      <c r="B380" s="118"/>
      <c r="C380" s="118"/>
      <c r="D380" s="118"/>
      <c r="E380" s="118"/>
      <c r="F380" s="118"/>
      <c r="W380" s="117"/>
    </row>
  </sheetData>
  <sheetProtection algorithmName="SHA-512" hashValue="WuR+hKJXcWZ5isJohMERyLcti8Sz5QpUKyz7Z4DdaX/mLhHXRlNWCMqnJ9+hHw9JvGqrXecWwtMIXl/n0Dotgg==" saltValue="f/+VfWTWUewijhVe/XKWLg==" spinCount="100000" sheet="1" formatRows="0"/>
  <mergeCells count="364">
    <mergeCell ref="G338:I338"/>
    <mergeCell ref="G339:I339"/>
    <mergeCell ref="G340:I340"/>
    <mergeCell ref="G341:I341"/>
    <mergeCell ref="B2:R2"/>
    <mergeCell ref="B3:R3"/>
    <mergeCell ref="A308:B308"/>
    <mergeCell ref="A309:B309"/>
    <mergeCell ref="A310:B310"/>
    <mergeCell ref="A314:B314"/>
    <mergeCell ref="A299:B299"/>
    <mergeCell ref="A300:B300"/>
    <mergeCell ref="A301:B301"/>
    <mergeCell ref="A302:B302"/>
    <mergeCell ref="A303:B303"/>
    <mergeCell ref="A304:B304"/>
    <mergeCell ref="A305:B305"/>
    <mergeCell ref="A306:B306"/>
    <mergeCell ref="A307:B307"/>
    <mergeCell ref="A290:B290"/>
    <mergeCell ref="A291:B291"/>
    <mergeCell ref="A292:B292"/>
    <mergeCell ref="A293:B293"/>
    <mergeCell ref="A294:B294"/>
    <mergeCell ref="A295:B295"/>
    <mergeCell ref="A296:B296"/>
    <mergeCell ref="A297:B297"/>
    <mergeCell ref="A298:B298"/>
    <mergeCell ref="A281:B281"/>
    <mergeCell ref="A282:B282"/>
    <mergeCell ref="A283:B283"/>
    <mergeCell ref="A284:B284"/>
    <mergeCell ref="A285:B285"/>
    <mergeCell ref="A286:B286"/>
    <mergeCell ref="A287:B287"/>
    <mergeCell ref="A288:B288"/>
    <mergeCell ref="A289:B289"/>
    <mergeCell ref="A272:B272"/>
    <mergeCell ref="A273:B273"/>
    <mergeCell ref="A274:B274"/>
    <mergeCell ref="A275:B275"/>
    <mergeCell ref="A276:B276"/>
    <mergeCell ref="A277:B277"/>
    <mergeCell ref="A278:B278"/>
    <mergeCell ref="A279:B279"/>
    <mergeCell ref="A280:B280"/>
    <mergeCell ref="A263:B263"/>
    <mergeCell ref="A264:B264"/>
    <mergeCell ref="A265:B265"/>
    <mergeCell ref="A266:B266"/>
    <mergeCell ref="A267:B267"/>
    <mergeCell ref="A268:B268"/>
    <mergeCell ref="A269:B269"/>
    <mergeCell ref="A270:B270"/>
    <mergeCell ref="A271:B271"/>
    <mergeCell ref="A254:B254"/>
    <mergeCell ref="A255:B255"/>
    <mergeCell ref="A256:B256"/>
    <mergeCell ref="A257:B257"/>
    <mergeCell ref="A258:B258"/>
    <mergeCell ref="A259:B259"/>
    <mergeCell ref="A260:B260"/>
    <mergeCell ref="A261:B261"/>
    <mergeCell ref="A262:B262"/>
    <mergeCell ref="A245:B245"/>
    <mergeCell ref="A246:B246"/>
    <mergeCell ref="A247:B247"/>
    <mergeCell ref="A248:B248"/>
    <mergeCell ref="A249:B249"/>
    <mergeCell ref="A250:B250"/>
    <mergeCell ref="A251:B251"/>
    <mergeCell ref="A252:B252"/>
    <mergeCell ref="A253:B253"/>
    <mergeCell ref="A236:B236"/>
    <mergeCell ref="A237:B237"/>
    <mergeCell ref="A238:B238"/>
    <mergeCell ref="A239:B239"/>
    <mergeCell ref="A240:B240"/>
    <mergeCell ref="A241:B241"/>
    <mergeCell ref="A242:B242"/>
    <mergeCell ref="A243:B243"/>
    <mergeCell ref="A244:B244"/>
    <mergeCell ref="A227:B227"/>
    <mergeCell ref="A228:B228"/>
    <mergeCell ref="A229:B229"/>
    <mergeCell ref="A230:B230"/>
    <mergeCell ref="A231:B231"/>
    <mergeCell ref="A232:B232"/>
    <mergeCell ref="A233:B233"/>
    <mergeCell ref="A234:B234"/>
    <mergeCell ref="A235:B235"/>
    <mergeCell ref="A218:B218"/>
    <mergeCell ref="A219:B219"/>
    <mergeCell ref="A220:B220"/>
    <mergeCell ref="A221:B221"/>
    <mergeCell ref="A222:B222"/>
    <mergeCell ref="A223:B223"/>
    <mergeCell ref="A224:B224"/>
    <mergeCell ref="A225:B225"/>
    <mergeCell ref="A226:B226"/>
    <mergeCell ref="A209:B209"/>
    <mergeCell ref="A210:B210"/>
    <mergeCell ref="A211:B211"/>
    <mergeCell ref="A212:B212"/>
    <mergeCell ref="A213:B213"/>
    <mergeCell ref="A214:B214"/>
    <mergeCell ref="A215:B215"/>
    <mergeCell ref="A216:B216"/>
    <mergeCell ref="A217:B217"/>
    <mergeCell ref="A200:B200"/>
    <mergeCell ref="A201:B201"/>
    <mergeCell ref="A202:B202"/>
    <mergeCell ref="A203:B203"/>
    <mergeCell ref="A204:B204"/>
    <mergeCell ref="A205:B205"/>
    <mergeCell ref="A206:B206"/>
    <mergeCell ref="A207:B207"/>
    <mergeCell ref="A208:B208"/>
    <mergeCell ref="A191:B191"/>
    <mergeCell ref="A192:B192"/>
    <mergeCell ref="A193:B193"/>
    <mergeCell ref="A194:B194"/>
    <mergeCell ref="A195:B195"/>
    <mergeCell ref="A196:B196"/>
    <mergeCell ref="A197:B197"/>
    <mergeCell ref="A198:B198"/>
    <mergeCell ref="A199:B199"/>
    <mergeCell ref="A182:B182"/>
    <mergeCell ref="A183:B183"/>
    <mergeCell ref="A184:B184"/>
    <mergeCell ref="A185:B185"/>
    <mergeCell ref="A186:B186"/>
    <mergeCell ref="A187:B187"/>
    <mergeCell ref="A188:B188"/>
    <mergeCell ref="A189:B189"/>
    <mergeCell ref="A190:B190"/>
    <mergeCell ref="A173:B173"/>
    <mergeCell ref="A174:B174"/>
    <mergeCell ref="A175:B175"/>
    <mergeCell ref="A176:B176"/>
    <mergeCell ref="A177:B177"/>
    <mergeCell ref="A178:B178"/>
    <mergeCell ref="A179:B179"/>
    <mergeCell ref="A180:B180"/>
    <mergeCell ref="A181:B181"/>
    <mergeCell ref="A164:B164"/>
    <mergeCell ref="A165:B165"/>
    <mergeCell ref="A166:B166"/>
    <mergeCell ref="A167:B167"/>
    <mergeCell ref="A168:B168"/>
    <mergeCell ref="A169:B169"/>
    <mergeCell ref="A170:B170"/>
    <mergeCell ref="A171:B171"/>
    <mergeCell ref="A172:B172"/>
    <mergeCell ref="A155:B155"/>
    <mergeCell ref="A156:B156"/>
    <mergeCell ref="A157:B157"/>
    <mergeCell ref="A158:B158"/>
    <mergeCell ref="A159:B159"/>
    <mergeCell ref="A160:B160"/>
    <mergeCell ref="A161:B161"/>
    <mergeCell ref="A162:B162"/>
    <mergeCell ref="A163:B163"/>
    <mergeCell ref="A146:B146"/>
    <mergeCell ref="A147:B147"/>
    <mergeCell ref="A148:B148"/>
    <mergeCell ref="A149:B149"/>
    <mergeCell ref="A150:B150"/>
    <mergeCell ref="A151:B151"/>
    <mergeCell ref="A152:B152"/>
    <mergeCell ref="A153:B153"/>
    <mergeCell ref="A154:B154"/>
    <mergeCell ref="A137:B137"/>
    <mergeCell ref="A138:B138"/>
    <mergeCell ref="A139:B139"/>
    <mergeCell ref="A140:B140"/>
    <mergeCell ref="A141:B141"/>
    <mergeCell ref="A142:B142"/>
    <mergeCell ref="A143:B143"/>
    <mergeCell ref="A144:B144"/>
    <mergeCell ref="A145:B145"/>
    <mergeCell ref="A128:B128"/>
    <mergeCell ref="A129:B129"/>
    <mergeCell ref="A130:B130"/>
    <mergeCell ref="A131:B131"/>
    <mergeCell ref="A132:B132"/>
    <mergeCell ref="A133:B133"/>
    <mergeCell ref="A134:B134"/>
    <mergeCell ref="A135:B135"/>
    <mergeCell ref="A136:B136"/>
    <mergeCell ref="A119:B119"/>
    <mergeCell ref="A120:B120"/>
    <mergeCell ref="A121:B121"/>
    <mergeCell ref="A122:B122"/>
    <mergeCell ref="A123:B123"/>
    <mergeCell ref="A124:B124"/>
    <mergeCell ref="A125:B125"/>
    <mergeCell ref="A126:B126"/>
    <mergeCell ref="A127:B127"/>
    <mergeCell ref="A110:B110"/>
    <mergeCell ref="A111:B111"/>
    <mergeCell ref="A112:B112"/>
    <mergeCell ref="A113:B113"/>
    <mergeCell ref="A114:B114"/>
    <mergeCell ref="A115:B115"/>
    <mergeCell ref="A116:B116"/>
    <mergeCell ref="A117:B117"/>
    <mergeCell ref="A118:B118"/>
    <mergeCell ref="A101:B101"/>
    <mergeCell ref="A102:B102"/>
    <mergeCell ref="A103:B103"/>
    <mergeCell ref="A104:B104"/>
    <mergeCell ref="A105:B105"/>
    <mergeCell ref="A106:B106"/>
    <mergeCell ref="A107:B107"/>
    <mergeCell ref="A108:B108"/>
    <mergeCell ref="A109:B109"/>
    <mergeCell ref="A92:B92"/>
    <mergeCell ref="A93:B93"/>
    <mergeCell ref="A94:B94"/>
    <mergeCell ref="A95:B95"/>
    <mergeCell ref="A96:B96"/>
    <mergeCell ref="A97:B97"/>
    <mergeCell ref="A98:B98"/>
    <mergeCell ref="A99:B99"/>
    <mergeCell ref="A100:B100"/>
    <mergeCell ref="A83:B83"/>
    <mergeCell ref="A84:B84"/>
    <mergeCell ref="A85:B85"/>
    <mergeCell ref="A86:B86"/>
    <mergeCell ref="A87:B87"/>
    <mergeCell ref="A88:B88"/>
    <mergeCell ref="A89:B89"/>
    <mergeCell ref="A90:B90"/>
    <mergeCell ref="A91:B91"/>
    <mergeCell ref="A74:B74"/>
    <mergeCell ref="A75:B75"/>
    <mergeCell ref="A76:B76"/>
    <mergeCell ref="A77:B77"/>
    <mergeCell ref="A78:B78"/>
    <mergeCell ref="A79:B79"/>
    <mergeCell ref="A80:B80"/>
    <mergeCell ref="A81:B81"/>
    <mergeCell ref="A82:B82"/>
    <mergeCell ref="A65:B65"/>
    <mergeCell ref="A66:B66"/>
    <mergeCell ref="A67:B67"/>
    <mergeCell ref="A68:B68"/>
    <mergeCell ref="A69:B69"/>
    <mergeCell ref="A70:B70"/>
    <mergeCell ref="A71:B71"/>
    <mergeCell ref="A72:B72"/>
    <mergeCell ref="A73:B73"/>
    <mergeCell ref="A56:B56"/>
    <mergeCell ref="A57:B57"/>
    <mergeCell ref="A58:B58"/>
    <mergeCell ref="A59:B59"/>
    <mergeCell ref="A60:B60"/>
    <mergeCell ref="A61:B61"/>
    <mergeCell ref="A62:B62"/>
    <mergeCell ref="A63:B63"/>
    <mergeCell ref="A64:B64"/>
    <mergeCell ref="A47:B47"/>
    <mergeCell ref="A48:B48"/>
    <mergeCell ref="A49:B49"/>
    <mergeCell ref="A50:B50"/>
    <mergeCell ref="A51:B51"/>
    <mergeCell ref="A52:B52"/>
    <mergeCell ref="A53:B53"/>
    <mergeCell ref="A54:B54"/>
    <mergeCell ref="A55:B55"/>
    <mergeCell ref="A38:B38"/>
    <mergeCell ref="A39:B39"/>
    <mergeCell ref="A40:B40"/>
    <mergeCell ref="A41:B41"/>
    <mergeCell ref="A42:B42"/>
    <mergeCell ref="A43:B43"/>
    <mergeCell ref="A44:B44"/>
    <mergeCell ref="A45:B45"/>
    <mergeCell ref="A46:B46"/>
    <mergeCell ref="A29:B29"/>
    <mergeCell ref="A30:B30"/>
    <mergeCell ref="A31:B31"/>
    <mergeCell ref="A32:B32"/>
    <mergeCell ref="A33:B33"/>
    <mergeCell ref="A34:B34"/>
    <mergeCell ref="A35:B35"/>
    <mergeCell ref="A36:B36"/>
    <mergeCell ref="A37:B37"/>
    <mergeCell ref="A20:B20"/>
    <mergeCell ref="A21:B21"/>
    <mergeCell ref="A22:B22"/>
    <mergeCell ref="A23:B23"/>
    <mergeCell ref="A24:B24"/>
    <mergeCell ref="A25:B25"/>
    <mergeCell ref="A26:B26"/>
    <mergeCell ref="A27:B27"/>
    <mergeCell ref="A28:B28"/>
    <mergeCell ref="A11:B11"/>
    <mergeCell ref="A12:B12"/>
    <mergeCell ref="A13:B13"/>
    <mergeCell ref="A14:B14"/>
    <mergeCell ref="A15:B15"/>
    <mergeCell ref="A16:B16"/>
    <mergeCell ref="A17:B17"/>
    <mergeCell ref="A18:B18"/>
    <mergeCell ref="A19:B19"/>
    <mergeCell ref="A10:B10"/>
    <mergeCell ref="C5:E5"/>
    <mergeCell ref="G5:L5"/>
    <mergeCell ref="N5:P6"/>
    <mergeCell ref="C6:E6"/>
    <mergeCell ref="G6:L6"/>
    <mergeCell ref="C7:E7"/>
    <mergeCell ref="C8:E8"/>
    <mergeCell ref="H8:Q8"/>
    <mergeCell ref="G314:I314"/>
    <mergeCell ref="C315:E317"/>
    <mergeCell ref="G315:I315"/>
    <mergeCell ref="G316:I316"/>
    <mergeCell ref="G317:I317"/>
    <mergeCell ref="G318:I318"/>
    <mergeCell ref="G319:I319"/>
    <mergeCell ref="G320:I320"/>
    <mergeCell ref="C314:E314"/>
    <mergeCell ref="G330:I330"/>
    <mergeCell ref="G331:I331"/>
    <mergeCell ref="G332:I332"/>
    <mergeCell ref="G333:I333"/>
    <mergeCell ref="G334:I334"/>
    <mergeCell ref="G335:I335"/>
    <mergeCell ref="G336:I336"/>
    <mergeCell ref="G337:I337"/>
    <mergeCell ref="G321:I321"/>
    <mergeCell ref="G322:I322"/>
    <mergeCell ref="G323:I323"/>
    <mergeCell ref="G324:I324"/>
    <mergeCell ref="G325:I325"/>
    <mergeCell ref="G326:I326"/>
    <mergeCell ref="G327:I327"/>
    <mergeCell ref="A351:F351"/>
    <mergeCell ref="G351:I351"/>
    <mergeCell ref="C348:E349"/>
    <mergeCell ref="A315:B332"/>
    <mergeCell ref="C318:E325"/>
    <mergeCell ref="C326:E329"/>
    <mergeCell ref="C330:E331"/>
    <mergeCell ref="C332:F332"/>
    <mergeCell ref="A333:B350"/>
    <mergeCell ref="C333:E335"/>
    <mergeCell ref="C336:E343"/>
    <mergeCell ref="G342:I342"/>
    <mergeCell ref="G343:I343"/>
    <mergeCell ref="C344:E347"/>
    <mergeCell ref="G344:I344"/>
    <mergeCell ref="G345:I345"/>
    <mergeCell ref="G346:I346"/>
    <mergeCell ref="G347:I347"/>
    <mergeCell ref="G348:I348"/>
    <mergeCell ref="G349:I349"/>
    <mergeCell ref="C350:F350"/>
    <mergeCell ref="G350:I350"/>
    <mergeCell ref="G328:I328"/>
    <mergeCell ref="G329:I329"/>
  </mergeCells>
  <phoneticPr fontId="2"/>
  <conditionalFormatting sqref="H59:H107 J52:J54 M52:M107 J59:J107">
    <cfRule type="expression" dxfId="250" priority="326">
      <formula>INDIRECT(ADDRESS(ROW(),COLUMN()))=TRUNC(INDIRECT(ADDRESS(ROW(),COLUMN())))</formula>
    </cfRule>
  </conditionalFormatting>
  <conditionalFormatting sqref="H167">
    <cfRule type="expression" dxfId="249" priority="301">
      <formula>INDIRECT(ADDRESS(ROW(),COLUMN()))=TRUNC(INDIRECT(ADDRESS(ROW(),COLUMN())))</formula>
    </cfRule>
  </conditionalFormatting>
  <conditionalFormatting sqref="J46 J49:J51">
    <cfRule type="expression" dxfId="248" priority="325">
      <formula>INDIRECT(ADDRESS(ROW(),COLUMN()))=TRUNC(INDIRECT(ADDRESS(ROW(),COLUMN())))</formula>
    </cfRule>
  </conditionalFormatting>
  <conditionalFormatting sqref="M30:M37 M41:M51">
    <cfRule type="expression" dxfId="247" priority="324">
      <formula>INDIRECT(ADDRESS(ROW(),COLUMN()))=TRUNC(INDIRECT(ADDRESS(ROW(),COLUMN())))</formula>
    </cfRule>
  </conditionalFormatting>
  <conditionalFormatting sqref="J193:J194">
    <cfRule type="expression" dxfId="246" priority="267">
      <formula>INDIRECT(ADDRESS(ROW(),COLUMN()))=TRUNC(INDIRECT(ADDRESS(ROW(),COLUMN())))</formula>
    </cfRule>
  </conditionalFormatting>
  <conditionalFormatting sqref="M26">
    <cfRule type="expression" dxfId="245" priority="323">
      <formula>INDIRECT(ADDRESS(ROW(),COLUMN()))=TRUNC(INDIRECT(ADDRESS(ROW(),COLUMN())))</formula>
    </cfRule>
  </conditionalFormatting>
  <conditionalFormatting sqref="M310">
    <cfRule type="expression" dxfId="244" priority="265">
      <formula>INDIRECT(ADDRESS(ROW(),COLUMN()))=TRUNC(INDIRECT(ADDRESS(ROW(),COLUMN())))</formula>
    </cfRule>
  </conditionalFormatting>
  <conditionalFormatting sqref="M27:M29">
    <cfRule type="expression" dxfId="243" priority="320">
      <formula>INDIRECT(ADDRESS(ROW(),COLUMN()))=TRUNC(INDIRECT(ADDRESS(ROW(),COLUMN())))</formula>
    </cfRule>
  </conditionalFormatting>
  <conditionalFormatting sqref="J43 J45">
    <cfRule type="expression" dxfId="242" priority="319">
      <formula>INDIRECT(ADDRESS(ROW(),COLUMN()))=TRUNC(INDIRECT(ADDRESS(ROW(),COLUMN())))</formula>
    </cfRule>
  </conditionalFormatting>
  <conditionalFormatting sqref="H32">
    <cfRule type="expression" dxfId="241" priority="253">
      <formula>INDIRECT(ADDRESS(ROW(),COLUMN()))=TRUNC(INDIRECT(ADDRESS(ROW(),COLUMN())))</formula>
    </cfRule>
  </conditionalFormatting>
  <conditionalFormatting sqref="J41">
    <cfRule type="expression" dxfId="240" priority="318">
      <formula>INDIRECT(ADDRESS(ROW(),COLUMN()))=TRUNC(INDIRECT(ADDRESS(ROW(),COLUMN())))</formula>
    </cfRule>
  </conditionalFormatting>
  <conditionalFormatting sqref="H166">
    <cfRule type="expression" dxfId="239" priority="307">
      <formula>INDIRECT(ADDRESS(ROW(),COLUMN()))=TRUNC(INDIRECT(ADDRESS(ROW(),COLUMN())))</formula>
    </cfRule>
  </conditionalFormatting>
  <conditionalFormatting sqref="J310">
    <cfRule type="expression" dxfId="238" priority="263">
      <formula>INDIRECT(ADDRESS(ROW(),COLUMN()))=TRUNC(INDIRECT(ADDRESS(ROW(),COLUMN())))</formula>
    </cfRule>
  </conditionalFormatting>
  <conditionalFormatting sqref="J42">
    <cfRule type="expression" dxfId="237" priority="317">
      <formula>INDIRECT(ADDRESS(ROW(),COLUMN()))=TRUNC(INDIRECT(ADDRESS(ROW(),COLUMN())))</formula>
    </cfRule>
  </conditionalFormatting>
  <conditionalFormatting sqref="H37">
    <cfRule type="expression" dxfId="236" priority="249">
      <formula>INDIRECT(ADDRESS(ROW(),COLUMN()))=TRUNC(INDIRECT(ADDRESS(ROW(),COLUMN())))</formula>
    </cfRule>
  </conditionalFormatting>
  <conditionalFormatting sqref="J44">
    <cfRule type="expression" dxfId="235" priority="316">
      <formula>INDIRECT(ADDRESS(ROW(),COLUMN()))=TRUNC(INDIRECT(ADDRESS(ROW(),COLUMN())))</formula>
    </cfRule>
  </conditionalFormatting>
  <conditionalFormatting sqref="J30:J32">
    <cfRule type="expression" dxfId="234" priority="248">
      <formula>INDIRECT(ADDRESS(ROW(),COLUMN()))=TRUNC(INDIRECT(ADDRESS(ROW(),COLUMN())))</formula>
    </cfRule>
  </conditionalFormatting>
  <conditionalFormatting sqref="H168 H170">
    <cfRule type="expression" dxfId="233" priority="299">
      <formula>INDIRECT(ADDRESS(ROW(),COLUMN()))=TRUNC(INDIRECT(ADDRESS(ROW(),COLUMN())))</formula>
    </cfRule>
  </conditionalFormatting>
  <conditionalFormatting sqref="J47:J48">
    <cfRule type="expression" dxfId="232" priority="315">
      <formula>INDIRECT(ADDRESS(ROW(),COLUMN()))=TRUNC(INDIRECT(ADDRESS(ROW(),COLUMN())))</formula>
    </cfRule>
  </conditionalFormatting>
  <conditionalFormatting sqref="H108:H163 J108:J163 M108:M163">
    <cfRule type="expression" dxfId="231" priority="314">
      <formula>INDIRECT(ADDRESS(ROW(),COLUMN()))=TRUNC(INDIRECT(ADDRESS(ROW(),COLUMN())))</formula>
    </cfRule>
  </conditionalFormatting>
  <conditionalFormatting sqref="H198:H253 J198:J253 M198:M253">
    <cfRule type="expression" dxfId="230" priority="313">
      <formula>INDIRECT(ADDRESS(ROW(),COLUMN()))=TRUNC(INDIRECT(ADDRESS(ROW(),COLUMN())))</formula>
    </cfRule>
  </conditionalFormatting>
  <conditionalFormatting sqref="H195:H197">
    <cfRule type="expression" dxfId="229" priority="312">
      <formula>INDIRECT(ADDRESS(ROW(),COLUMN()))=TRUNC(INDIRECT(ADDRESS(ROW(),COLUMN())))</formula>
    </cfRule>
  </conditionalFormatting>
  <conditionalFormatting sqref="J192 J195:J197">
    <cfRule type="expression" dxfId="228" priority="311">
      <formula>INDIRECT(ADDRESS(ROW(),COLUMN()))=TRUNC(INDIRECT(ADDRESS(ROW(),COLUMN())))</formula>
    </cfRule>
  </conditionalFormatting>
  <conditionalFormatting sqref="M176:M197">
    <cfRule type="expression" dxfId="227" priority="310">
      <formula>INDIRECT(ADDRESS(ROW(),COLUMN()))=TRUNC(INDIRECT(ADDRESS(ROW(),COLUMN())))</formula>
    </cfRule>
  </conditionalFormatting>
  <conditionalFormatting sqref="J168:J172">
    <cfRule type="expression" dxfId="226" priority="309">
      <formula>INDIRECT(ADDRESS(ROW(),COLUMN()))=TRUNC(INDIRECT(ADDRESS(ROW(),COLUMN())))</formula>
    </cfRule>
  </conditionalFormatting>
  <conditionalFormatting sqref="M164:M172">
    <cfRule type="expression" dxfId="225" priority="308">
      <formula>INDIRECT(ADDRESS(ROW(),COLUMN()))=TRUNC(INDIRECT(ADDRESS(ROW(),COLUMN())))</formula>
    </cfRule>
  </conditionalFormatting>
  <conditionalFormatting sqref="J166">
    <cfRule type="expression" dxfId="224" priority="306">
      <formula>INDIRECT(ADDRESS(ROW(),COLUMN()))=TRUNC(INDIRECT(ADDRESS(ROW(),COLUMN())))</formula>
    </cfRule>
  </conditionalFormatting>
  <conditionalFormatting sqref="H164">
    <cfRule type="expression" dxfId="223" priority="305">
      <formula>INDIRECT(ADDRESS(ROW(),COLUMN()))=TRUNC(INDIRECT(ADDRESS(ROW(),COLUMN())))</formula>
    </cfRule>
  </conditionalFormatting>
  <conditionalFormatting sqref="J164">
    <cfRule type="expression" dxfId="222" priority="304">
      <formula>INDIRECT(ADDRESS(ROW(),COLUMN()))=TRUNC(INDIRECT(ADDRESS(ROW(),COLUMN())))</formula>
    </cfRule>
  </conditionalFormatting>
  <conditionalFormatting sqref="H165">
    <cfRule type="expression" dxfId="221" priority="303">
      <formula>INDIRECT(ADDRESS(ROW(),COLUMN()))=TRUNC(INDIRECT(ADDRESS(ROW(),COLUMN())))</formula>
    </cfRule>
  </conditionalFormatting>
  <conditionalFormatting sqref="J165">
    <cfRule type="expression" dxfId="220" priority="302">
      <formula>INDIRECT(ADDRESS(ROW(),COLUMN()))=TRUNC(INDIRECT(ADDRESS(ROW(),COLUMN())))</formula>
    </cfRule>
  </conditionalFormatting>
  <conditionalFormatting sqref="J167">
    <cfRule type="expression" dxfId="219" priority="300">
      <formula>INDIRECT(ADDRESS(ROW(),COLUMN()))=TRUNC(INDIRECT(ADDRESS(ROW(),COLUMN())))</formula>
    </cfRule>
  </conditionalFormatting>
  <conditionalFormatting sqref="H169">
    <cfRule type="expression" dxfId="218" priority="298">
      <formula>INDIRECT(ADDRESS(ROW(),COLUMN()))=TRUNC(INDIRECT(ADDRESS(ROW(),COLUMN())))</formula>
    </cfRule>
  </conditionalFormatting>
  <conditionalFormatting sqref="H171:H172">
    <cfRule type="expression" dxfId="217" priority="297">
      <formula>INDIRECT(ADDRESS(ROW(),COLUMN()))=TRUNC(INDIRECT(ADDRESS(ROW(),COLUMN())))</formula>
    </cfRule>
  </conditionalFormatting>
  <conditionalFormatting sqref="H173:H175">
    <cfRule type="expression" dxfId="216" priority="296">
      <formula>INDIRECT(ADDRESS(ROW(),COLUMN()))=TRUNC(INDIRECT(ADDRESS(ROW(),COLUMN())))</formula>
    </cfRule>
  </conditionalFormatting>
  <conditionalFormatting sqref="J173:J175">
    <cfRule type="expression" dxfId="215" priority="295">
      <formula>INDIRECT(ADDRESS(ROW(),COLUMN()))=TRUNC(INDIRECT(ADDRESS(ROW(),COLUMN())))</formula>
    </cfRule>
  </conditionalFormatting>
  <conditionalFormatting sqref="M173:M175">
    <cfRule type="expression" dxfId="214" priority="294">
      <formula>INDIRECT(ADDRESS(ROW(),COLUMN()))=TRUNC(INDIRECT(ADDRESS(ROW(),COLUMN())))</formula>
    </cfRule>
  </conditionalFormatting>
  <conditionalFormatting sqref="H176:H177">
    <cfRule type="expression" dxfId="213" priority="293">
      <formula>INDIRECT(ADDRESS(ROW(),COLUMN()))=TRUNC(INDIRECT(ADDRESS(ROW(),COLUMN())))</formula>
    </cfRule>
  </conditionalFormatting>
  <conditionalFormatting sqref="J176:J177">
    <cfRule type="expression" dxfId="212" priority="292">
      <formula>INDIRECT(ADDRESS(ROW(),COLUMN()))=TRUNC(INDIRECT(ADDRESS(ROW(),COLUMN())))</formula>
    </cfRule>
  </conditionalFormatting>
  <conditionalFormatting sqref="H178:H179 H189 H191">
    <cfRule type="expression" dxfId="211" priority="291">
      <formula>INDIRECT(ADDRESS(ROW(),COLUMN()))=TRUNC(INDIRECT(ADDRESS(ROW(),COLUMN())))</formula>
    </cfRule>
  </conditionalFormatting>
  <conditionalFormatting sqref="J178:J179 J189 J191">
    <cfRule type="expression" dxfId="210" priority="290">
      <formula>INDIRECT(ADDRESS(ROW(),COLUMN()))=TRUNC(INDIRECT(ADDRESS(ROW(),COLUMN())))</formula>
    </cfRule>
  </conditionalFormatting>
  <conditionalFormatting sqref="H187">
    <cfRule type="expression" dxfId="209" priority="289">
      <formula>INDIRECT(ADDRESS(ROW(),COLUMN()))=TRUNC(INDIRECT(ADDRESS(ROW(),COLUMN())))</formula>
    </cfRule>
  </conditionalFormatting>
  <conditionalFormatting sqref="J187">
    <cfRule type="expression" dxfId="208" priority="288">
      <formula>INDIRECT(ADDRESS(ROW(),COLUMN()))=TRUNC(INDIRECT(ADDRESS(ROW(),COLUMN())))</formula>
    </cfRule>
  </conditionalFormatting>
  <conditionalFormatting sqref="H184">
    <cfRule type="expression" dxfId="207" priority="287">
      <formula>INDIRECT(ADDRESS(ROW(),COLUMN()))=TRUNC(INDIRECT(ADDRESS(ROW(),COLUMN())))</formula>
    </cfRule>
  </conditionalFormatting>
  <conditionalFormatting sqref="J184">
    <cfRule type="expression" dxfId="206" priority="286">
      <formula>INDIRECT(ADDRESS(ROW(),COLUMN()))=TRUNC(INDIRECT(ADDRESS(ROW(),COLUMN())))</formula>
    </cfRule>
  </conditionalFormatting>
  <conditionalFormatting sqref="H185">
    <cfRule type="expression" dxfId="205" priority="285">
      <formula>INDIRECT(ADDRESS(ROW(),COLUMN()))=TRUNC(INDIRECT(ADDRESS(ROW(),COLUMN())))</formula>
    </cfRule>
  </conditionalFormatting>
  <conditionalFormatting sqref="J185">
    <cfRule type="expression" dxfId="204" priority="284">
      <formula>INDIRECT(ADDRESS(ROW(),COLUMN()))=TRUNC(INDIRECT(ADDRESS(ROW(),COLUMN())))</formula>
    </cfRule>
  </conditionalFormatting>
  <conditionalFormatting sqref="H188">
    <cfRule type="expression" dxfId="203" priority="283">
      <formula>INDIRECT(ADDRESS(ROW(),COLUMN()))=TRUNC(INDIRECT(ADDRESS(ROW(),COLUMN())))</formula>
    </cfRule>
  </conditionalFormatting>
  <conditionalFormatting sqref="J188">
    <cfRule type="expression" dxfId="202" priority="282">
      <formula>INDIRECT(ADDRESS(ROW(),COLUMN()))=TRUNC(INDIRECT(ADDRESS(ROW(),COLUMN())))</formula>
    </cfRule>
  </conditionalFormatting>
  <conditionalFormatting sqref="H190">
    <cfRule type="expression" dxfId="201" priority="281">
      <formula>INDIRECT(ADDRESS(ROW(),COLUMN()))=TRUNC(INDIRECT(ADDRESS(ROW(),COLUMN())))</formula>
    </cfRule>
  </conditionalFormatting>
  <conditionalFormatting sqref="J190">
    <cfRule type="expression" dxfId="200" priority="280">
      <formula>INDIRECT(ADDRESS(ROW(),COLUMN()))=TRUNC(INDIRECT(ADDRESS(ROW(),COLUMN())))</formula>
    </cfRule>
  </conditionalFormatting>
  <conditionalFormatting sqref="H183">
    <cfRule type="expression" dxfId="199" priority="279">
      <formula>INDIRECT(ADDRESS(ROW(),COLUMN()))=TRUNC(INDIRECT(ADDRESS(ROW(),COLUMN())))</formula>
    </cfRule>
  </conditionalFormatting>
  <conditionalFormatting sqref="J183">
    <cfRule type="expression" dxfId="198" priority="278">
      <formula>INDIRECT(ADDRESS(ROW(),COLUMN()))=TRUNC(INDIRECT(ADDRESS(ROW(),COLUMN())))</formula>
    </cfRule>
  </conditionalFormatting>
  <conditionalFormatting sqref="H186">
    <cfRule type="expression" dxfId="197" priority="277">
      <formula>INDIRECT(ADDRESS(ROW(),COLUMN()))=TRUNC(INDIRECT(ADDRESS(ROW(),COLUMN())))</formula>
    </cfRule>
  </conditionalFormatting>
  <conditionalFormatting sqref="J186">
    <cfRule type="expression" dxfId="196" priority="276">
      <formula>INDIRECT(ADDRESS(ROW(),COLUMN()))=TRUNC(INDIRECT(ADDRESS(ROW(),COLUMN())))</formula>
    </cfRule>
  </conditionalFormatting>
  <conditionalFormatting sqref="H182">
    <cfRule type="expression" dxfId="195" priority="275">
      <formula>INDIRECT(ADDRESS(ROW(),COLUMN()))=TRUNC(INDIRECT(ADDRESS(ROW(),COLUMN())))</formula>
    </cfRule>
  </conditionalFormatting>
  <conditionalFormatting sqref="J182">
    <cfRule type="expression" dxfId="194" priority="274">
      <formula>INDIRECT(ADDRESS(ROW(),COLUMN()))=TRUNC(INDIRECT(ADDRESS(ROW(),COLUMN())))</formula>
    </cfRule>
  </conditionalFormatting>
  <conditionalFormatting sqref="H180">
    <cfRule type="expression" dxfId="193" priority="273">
      <formula>INDIRECT(ADDRESS(ROW(),COLUMN()))=TRUNC(INDIRECT(ADDRESS(ROW(),COLUMN())))</formula>
    </cfRule>
  </conditionalFormatting>
  <conditionalFormatting sqref="J180">
    <cfRule type="expression" dxfId="192" priority="272">
      <formula>INDIRECT(ADDRESS(ROW(),COLUMN()))=TRUNC(INDIRECT(ADDRESS(ROW(),COLUMN())))</formula>
    </cfRule>
  </conditionalFormatting>
  <conditionalFormatting sqref="H181">
    <cfRule type="expression" dxfId="191" priority="271">
      <formula>INDIRECT(ADDRESS(ROW(),COLUMN()))=TRUNC(INDIRECT(ADDRESS(ROW(),COLUMN())))</formula>
    </cfRule>
  </conditionalFormatting>
  <conditionalFormatting sqref="J181">
    <cfRule type="expression" dxfId="190" priority="270">
      <formula>INDIRECT(ADDRESS(ROW(),COLUMN()))=TRUNC(INDIRECT(ADDRESS(ROW(),COLUMN())))</formula>
    </cfRule>
  </conditionalFormatting>
  <conditionalFormatting sqref="H192">
    <cfRule type="expression" dxfId="189" priority="269">
      <formula>INDIRECT(ADDRESS(ROW(),COLUMN()))=TRUNC(INDIRECT(ADDRESS(ROW(),COLUMN())))</formula>
    </cfRule>
  </conditionalFormatting>
  <conditionalFormatting sqref="H193:H194">
    <cfRule type="expression" dxfId="188" priority="268">
      <formula>INDIRECT(ADDRESS(ROW(),COLUMN()))=TRUNC(INDIRECT(ADDRESS(ROW(),COLUMN())))</formula>
    </cfRule>
  </conditionalFormatting>
  <conditionalFormatting sqref="H254:H309 J254:J309 M254:M309">
    <cfRule type="expression" dxfId="187" priority="266">
      <formula>INDIRECT(ADDRESS(ROW(),COLUMN()))=TRUNC(INDIRECT(ADDRESS(ROW(),COLUMN())))</formula>
    </cfRule>
  </conditionalFormatting>
  <conditionalFormatting sqref="H310">
    <cfRule type="expression" dxfId="186" priority="264">
      <formula>INDIRECT(ADDRESS(ROW(),COLUMN()))=TRUNC(INDIRECT(ADDRESS(ROW(),COLUMN())))</formula>
    </cfRule>
  </conditionalFormatting>
  <conditionalFormatting sqref="H35">
    <cfRule type="expression" dxfId="185" priority="251">
      <formula>INDIRECT(ADDRESS(ROW(),COLUMN()))=TRUNC(INDIRECT(ADDRESS(ROW(),COLUMN())))</formula>
    </cfRule>
  </conditionalFormatting>
  <conditionalFormatting sqref="N5:P7">
    <cfRule type="cellIs" dxfId="184" priority="262" operator="equal">
      <formula>"「費目：その他」で補助対象外に仕分けされていないものがある"</formula>
    </cfRule>
  </conditionalFormatting>
  <conditionalFormatting sqref="J30:J31">
    <cfRule type="expression" dxfId="183" priority="260">
      <formula>INDIRECT(ADDRESS(ROW(),COLUMN()))=TRUNC(INDIRECT(ADDRESS(ROW(),COLUMN())))</formula>
    </cfRule>
  </conditionalFormatting>
  <conditionalFormatting sqref="J26:J29">
    <cfRule type="expression" dxfId="182" priority="187">
      <formula>INDIRECT(ADDRESS(ROW(),COLUMN()))=TRUNC(INDIRECT(ADDRESS(ROW(),COLUMN())))</formula>
    </cfRule>
  </conditionalFormatting>
  <conditionalFormatting sqref="H27">
    <cfRule type="expression" dxfId="181" priority="189">
      <formula>INDIRECT(ADDRESS(ROW(),COLUMN()))=TRUNC(INDIRECT(ADDRESS(ROW(),COLUMN())))</formula>
    </cfRule>
  </conditionalFormatting>
  <conditionalFormatting sqref="H30">
    <cfRule type="expression" dxfId="180" priority="259">
      <formula>INDIRECT(ADDRESS(ROW(),COLUMN()))=TRUNC(INDIRECT(ADDRESS(ROW(),COLUMN())))</formula>
    </cfRule>
  </conditionalFormatting>
  <conditionalFormatting sqref="H31">
    <cfRule type="expression" dxfId="179" priority="258">
      <formula>INDIRECT(ADDRESS(ROW(),COLUMN()))=TRUNC(INDIRECT(ADDRESS(ROW(),COLUMN())))</formula>
    </cfRule>
  </conditionalFormatting>
  <conditionalFormatting sqref="H31">
    <cfRule type="expression" dxfId="178" priority="246">
      <formula>INDIRECT(ADDRESS(ROW(),COLUMN()))=TRUNC(INDIRECT(ADDRESS(ROW(),COLUMN())))</formula>
    </cfRule>
  </conditionalFormatting>
  <conditionalFormatting sqref="H51">
    <cfRule type="expression" dxfId="177" priority="237">
      <formula>INDIRECT(ADDRESS(ROW(),COLUMN()))=TRUNC(INDIRECT(ADDRESS(ROW(),COLUMN())))</formula>
    </cfRule>
  </conditionalFormatting>
  <conditionalFormatting sqref="H53">
    <cfRule type="expression" dxfId="176" priority="236">
      <formula>INDIRECT(ADDRESS(ROW(),COLUMN()))=TRUNC(INDIRECT(ADDRESS(ROW(),COLUMN())))</formula>
    </cfRule>
  </conditionalFormatting>
  <conditionalFormatting sqref="H54">
    <cfRule type="expression" dxfId="175" priority="235">
      <formula>INDIRECT(ADDRESS(ROW(),COLUMN()))=TRUNC(INDIRECT(ADDRESS(ROW(),COLUMN())))</formula>
    </cfRule>
  </conditionalFormatting>
  <conditionalFormatting sqref="H55">
    <cfRule type="expression" dxfId="174" priority="234">
      <formula>INDIRECT(ADDRESS(ROW(),COLUMN()))=TRUNC(INDIRECT(ADDRESS(ROW(),COLUMN())))</formula>
    </cfRule>
  </conditionalFormatting>
  <conditionalFormatting sqref="J32">
    <cfRule type="expression" dxfId="173" priority="254">
      <formula>INDIRECT(ADDRESS(ROW(),COLUMN()))=TRUNC(INDIRECT(ADDRESS(ROW(),COLUMN())))</formula>
    </cfRule>
  </conditionalFormatting>
  <conditionalFormatting sqref="J35 J37">
    <cfRule type="expression" dxfId="172" priority="252">
      <formula>INDIRECT(ADDRESS(ROW(),COLUMN()))=TRUNC(INDIRECT(ADDRESS(ROW(),COLUMN())))</formula>
    </cfRule>
  </conditionalFormatting>
  <conditionalFormatting sqref="H41:H47">
    <cfRule type="expression" dxfId="171" priority="244">
      <formula>INDIRECT(ADDRESS(ROW(),COLUMN()))=TRUNC(INDIRECT(ADDRESS(ROW(),COLUMN())))</formula>
    </cfRule>
  </conditionalFormatting>
  <conditionalFormatting sqref="H36">
    <cfRule type="expression" dxfId="170" priority="250">
      <formula>INDIRECT(ADDRESS(ROW(),COLUMN()))=TRUNC(INDIRECT(ADDRESS(ROW(),COLUMN())))</formula>
    </cfRule>
  </conditionalFormatting>
  <conditionalFormatting sqref="H42">
    <cfRule type="expression" dxfId="169" priority="223">
      <formula>INDIRECT(ADDRESS(ROW(),COLUMN()))=TRUNC(INDIRECT(ADDRESS(ROW(),COLUMN())))</formula>
    </cfRule>
  </conditionalFormatting>
  <conditionalFormatting sqref="H56">
    <cfRule type="expression" dxfId="168" priority="233">
      <formula>INDIRECT(ADDRESS(ROW(),COLUMN()))=TRUNC(INDIRECT(ADDRESS(ROW(),COLUMN())))</formula>
    </cfRule>
  </conditionalFormatting>
  <conditionalFormatting sqref="H29">
    <cfRule type="expression" dxfId="167" priority="174">
      <formula>INDIRECT(ADDRESS(ROW(),COLUMN()))=TRUNC(INDIRECT(ADDRESS(ROW(),COLUMN())))</formula>
    </cfRule>
  </conditionalFormatting>
  <conditionalFormatting sqref="H43">
    <cfRule type="expression" dxfId="166" priority="232">
      <formula>INDIRECT(ADDRESS(ROW(),COLUMN()))=TRUNC(INDIRECT(ADDRESS(ROW(),COLUMN())))</formula>
    </cfRule>
  </conditionalFormatting>
  <conditionalFormatting sqref="H30">
    <cfRule type="expression" dxfId="165" priority="247">
      <formula>INDIRECT(ADDRESS(ROW(),COLUMN()))=TRUNC(INDIRECT(ADDRESS(ROW(),COLUMN())))</formula>
    </cfRule>
  </conditionalFormatting>
  <conditionalFormatting sqref="H46">
    <cfRule type="expression" dxfId="164" priority="230">
      <formula>INDIRECT(ADDRESS(ROW(),COLUMN()))=TRUNC(INDIRECT(ADDRESS(ROW(),COLUMN())))</formula>
    </cfRule>
  </conditionalFormatting>
  <conditionalFormatting sqref="H32">
    <cfRule type="expression" dxfId="163" priority="245">
      <formula>INDIRECT(ADDRESS(ROW(),COLUMN()))=TRUNC(INDIRECT(ADDRESS(ROW(),COLUMN())))</formula>
    </cfRule>
  </conditionalFormatting>
  <conditionalFormatting sqref="H52">
    <cfRule type="expression" dxfId="162" priority="212">
      <formula>INDIRECT(ADDRESS(ROW(),COLUMN()))=TRUNC(INDIRECT(ADDRESS(ROW(),COLUMN())))</formula>
    </cfRule>
  </conditionalFormatting>
  <conditionalFormatting sqref="H43">
    <cfRule type="expression" dxfId="161" priority="243">
      <formula>INDIRECT(ADDRESS(ROW(),COLUMN()))=TRUNC(INDIRECT(ADDRESS(ROW(),COLUMN())))</formula>
    </cfRule>
  </conditionalFormatting>
  <conditionalFormatting sqref="H44">
    <cfRule type="expression" dxfId="160" priority="242">
      <formula>INDIRECT(ADDRESS(ROW(),COLUMN()))=TRUNC(INDIRECT(ADDRESS(ROW(),COLUMN())))</formula>
    </cfRule>
  </conditionalFormatting>
  <conditionalFormatting sqref="H46">
    <cfRule type="expression" dxfId="159" priority="241">
      <formula>INDIRECT(ADDRESS(ROW(),COLUMN()))=TRUNC(INDIRECT(ADDRESS(ROW(),COLUMN())))</formula>
    </cfRule>
  </conditionalFormatting>
  <conditionalFormatting sqref="H47">
    <cfRule type="expression" dxfId="158" priority="240">
      <formula>INDIRECT(ADDRESS(ROW(),COLUMN()))=TRUNC(INDIRECT(ADDRESS(ROW(),COLUMN())))</formula>
    </cfRule>
  </conditionalFormatting>
  <conditionalFormatting sqref="H49">
    <cfRule type="expression" dxfId="157" priority="239">
      <formula>INDIRECT(ADDRESS(ROW(),COLUMN()))=TRUNC(INDIRECT(ADDRESS(ROW(),COLUMN())))</formula>
    </cfRule>
  </conditionalFormatting>
  <conditionalFormatting sqref="H41">
    <cfRule type="expression" dxfId="156" priority="238">
      <formula>INDIRECT(ADDRESS(ROW(),COLUMN()))=TRUNC(INDIRECT(ADDRESS(ROW(),COLUMN())))</formula>
    </cfRule>
  </conditionalFormatting>
  <conditionalFormatting sqref="H42">
    <cfRule type="expression" dxfId="155" priority="231">
      <formula>INDIRECT(ADDRESS(ROW(),COLUMN()))=TRUNC(INDIRECT(ADDRESS(ROW(),COLUMN())))</formula>
    </cfRule>
  </conditionalFormatting>
  <conditionalFormatting sqref="H47">
    <cfRule type="expression" dxfId="154" priority="229">
      <formula>INDIRECT(ADDRESS(ROW(),COLUMN()))=TRUNC(INDIRECT(ADDRESS(ROW(),COLUMN())))</formula>
    </cfRule>
  </conditionalFormatting>
  <conditionalFormatting sqref="H44">
    <cfRule type="expression" dxfId="153" priority="228">
      <formula>INDIRECT(ADDRESS(ROW(),COLUMN()))=TRUNC(INDIRECT(ADDRESS(ROW(),COLUMN())))</formula>
    </cfRule>
  </conditionalFormatting>
  <conditionalFormatting sqref="H42">
    <cfRule type="expression" dxfId="152" priority="227">
      <formula>INDIRECT(ADDRESS(ROW(),COLUMN()))=TRUNC(INDIRECT(ADDRESS(ROW(),COLUMN())))</formula>
    </cfRule>
  </conditionalFormatting>
  <conditionalFormatting sqref="H43">
    <cfRule type="expression" dxfId="151" priority="226">
      <formula>INDIRECT(ADDRESS(ROW(),COLUMN()))=TRUNC(INDIRECT(ADDRESS(ROW(),COLUMN())))</formula>
    </cfRule>
  </conditionalFormatting>
  <conditionalFormatting sqref="H45">
    <cfRule type="expression" dxfId="150" priority="225">
      <formula>INDIRECT(ADDRESS(ROW(),COLUMN()))=TRUNC(INDIRECT(ADDRESS(ROW(),COLUMN())))</formula>
    </cfRule>
  </conditionalFormatting>
  <conditionalFormatting sqref="H46">
    <cfRule type="expression" dxfId="149" priority="224">
      <formula>INDIRECT(ADDRESS(ROW(),COLUMN()))=TRUNC(INDIRECT(ADDRESS(ROW(),COLUMN())))</formula>
    </cfRule>
  </conditionalFormatting>
  <conditionalFormatting sqref="H41">
    <cfRule type="expression" dxfId="148" priority="222">
      <formula>INDIRECT(ADDRESS(ROW(),COLUMN()))=TRUNC(INDIRECT(ADDRESS(ROW(),COLUMN())))</formula>
    </cfRule>
  </conditionalFormatting>
  <conditionalFormatting sqref="H45">
    <cfRule type="expression" dxfId="147" priority="221">
      <formula>INDIRECT(ADDRESS(ROW(),COLUMN()))=TRUNC(INDIRECT(ADDRESS(ROW(),COLUMN())))</formula>
    </cfRule>
  </conditionalFormatting>
  <conditionalFormatting sqref="H46">
    <cfRule type="expression" dxfId="146" priority="220">
      <formula>INDIRECT(ADDRESS(ROW(),COLUMN()))=TRUNC(INDIRECT(ADDRESS(ROW(),COLUMN())))</formula>
    </cfRule>
  </conditionalFormatting>
  <conditionalFormatting sqref="H43">
    <cfRule type="expression" dxfId="145" priority="219">
      <formula>INDIRECT(ADDRESS(ROW(),COLUMN()))=TRUNC(INDIRECT(ADDRESS(ROW(),COLUMN())))</formula>
    </cfRule>
  </conditionalFormatting>
  <conditionalFormatting sqref="H48">
    <cfRule type="expression" dxfId="144" priority="218">
      <formula>INDIRECT(ADDRESS(ROW(),COLUMN()))=TRUNC(INDIRECT(ADDRESS(ROW(),COLUMN())))</formula>
    </cfRule>
  </conditionalFormatting>
  <conditionalFormatting sqref="H48">
    <cfRule type="expression" dxfId="143" priority="217">
      <formula>INDIRECT(ADDRESS(ROW(),COLUMN()))=TRUNC(INDIRECT(ADDRESS(ROW(),COLUMN())))</formula>
    </cfRule>
  </conditionalFormatting>
  <conditionalFormatting sqref="H48">
    <cfRule type="expression" dxfId="142" priority="216">
      <formula>INDIRECT(ADDRESS(ROW(),COLUMN()))=TRUNC(INDIRECT(ADDRESS(ROW(),COLUMN())))</formula>
    </cfRule>
  </conditionalFormatting>
  <conditionalFormatting sqref="H57">
    <cfRule type="expression" dxfId="141" priority="215">
      <formula>INDIRECT(ADDRESS(ROW(),COLUMN()))=TRUNC(INDIRECT(ADDRESS(ROW(),COLUMN())))</formula>
    </cfRule>
  </conditionalFormatting>
  <conditionalFormatting sqref="H58">
    <cfRule type="expression" dxfId="140" priority="214">
      <formula>INDIRECT(ADDRESS(ROW(),COLUMN()))=TRUNC(INDIRECT(ADDRESS(ROW(),COLUMN())))</formula>
    </cfRule>
  </conditionalFormatting>
  <conditionalFormatting sqref="H50">
    <cfRule type="expression" dxfId="139" priority="213">
      <formula>INDIRECT(ADDRESS(ROW(),COLUMN()))=TRUNC(INDIRECT(ADDRESS(ROW(),COLUMN())))</formula>
    </cfRule>
  </conditionalFormatting>
  <conditionalFormatting sqref="H53">
    <cfRule type="expression" dxfId="138" priority="211">
      <formula>INDIRECT(ADDRESS(ROW(),COLUMN()))=TRUNC(INDIRECT(ADDRESS(ROW(),COLUMN())))</formula>
    </cfRule>
  </conditionalFormatting>
  <conditionalFormatting sqref="H54">
    <cfRule type="expression" dxfId="137" priority="210">
      <formula>INDIRECT(ADDRESS(ROW(),COLUMN()))=TRUNC(INDIRECT(ADDRESS(ROW(),COLUMN())))</formula>
    </cfRule>
  </conditionalFormatting>
  <conditionalFormatting sqref="H55">
    <cfRule type="expression" dxfId="136" priority="209">
      <formula>INDIRECT(ADDRESS(ROW(),COLUMN()))=TRUNC(INDIRECT(ADDRESS(ROW(),COLUMN())))</formula>
    </cfRule>
  </conditionalFormatting>
  <conditionalFormatting sqref="H56">
    <cfRule type="expression" dxfId="135" priority="208">
      <formula>INDIRECT(ADDRESS(ROW(),COLUMN()))=TRUNC(INDIRECT(ADDRESS(ROW(),COLUMN())))</formula>
    </cfRule>
  </conditionalFormatting>
  <conditionalFormatting sqref="H57">
    <cfRule type="expression" dxfId="134" priority="207">
      <formula>INDIRECT(ADDRESS(ROW(),COLUMN()))=TRUNC(INDIRECT(ADDRESS(ROW(),COLUMN())))</formula>
    </cfRule>
  </conditionalFormatting>
  <conditionalFormatting sqref="H58">
    <cfRule type="expression" dxfId="133" priority="206">
      <formula>INDIRECT(ADDRESS(ROW(),COLUMN()))=TRUNC(INDIRECT(ADDRESS(ROW(),COLUMN())))</formula>
    </cfRule>
  </conditionalFormatting>
  <conditionalFormatting sqref="J55:J56">
    <cfRule type="expression" dxfId="132" priority="205">
      <formula>INDIRECT(ADDRESS(ROW(),COLUMN()))=TRUNC(INDIRECT(ADDRESS(ROW(),COLUMN())))</formula>
    </cfRule>
  </conditionalFormatting>
  <conditionalFormatting sqref="J57">
    <cfRule type="expression" dxfId="131" priority="204">
      <formula>INDIRECT(ADDRESS(ROW(),COLUMN()))=TRUNC(INDIRECT(ADDRESS(ROW(),COLUMN())))</formula>
    </cfRule>
  </conditionalFormatting>
  <conditionalFormatting sqref="J58">
    <cfRule type="expression" dxfId="130" priority="203">
      <formula>INDIRECT(ADDRESS(ROW(),COLUMN()))=TRUNC(INDIRECT(ADDRESS(ROW(),COLUMN())))</formula>
    </cfRule>
  </conditionalFormatting>
  <conditionalFormatting sqref="J55:J58">
    <cfRule type="expression" dxfId="129" priority="202">
      <formula>INDIRECT(ADDRESS(ROW(),COLUMN()))=TRUNC(INDIRECT(ADDRESS(ROW(),COLUMN())))</formula>
    </cfRule>
  </conditionalFormatting>
  <conditionalFormatting sqref="H26">
    <cfRule type="expression" dxfId="128" priority="190">
      <formula>INDIRECT(ADDRESS(ROW(),COLUMN()))=TRUNC(INDIRECT(ADDRESS(ROW(),COLUMN())))</formula>
    </cfRule>
  </conditionalFormatting>
  <conditionalFormatting sqref="J35">
    <cfRule type="expression" dxfId="127" priority="176">
      <formula>INDIRECT(ADDRESS(ROW(),COLUMN()))=TRUNC(INDIRECT(ADDRESS(ROW(),COLUMN())))</formula>
    </cfRule>
  </conditionalFormatting>
  <conditionalFormatting sqref="J32">
    <cfRule type="expression" dxfId="126" priority="186">
      <formula>INDIRECT(ADDRESS(ROW(),COLUMN()))=TRUNC(INDIRECT(ADDRESS(ROW(),COLUMN())))</formula>
    </cfRule>
  </conditionalFormatting>
  <conditionalFormatting sqref="H30">
    <cfRule type="expression" dxfId="125" priority="185">
      <formula>INDIRECT(ADDRESS(ROW(),COLUMN()))=TRUNC(INDIRECT(ADDRESS(ROW(),COLUMN())))</formula>
    </cfRule>
  </conditionalFormatting>
  <conditionalFormatting sqref="H31">
    <cfRule type="expression" dxfId="124" priority="184">
      <formula>INDIRECT(ADDRESS(ROW(),COLUMN()))=TRUNC(INDIRECT(ADDRESS(ROW(),COLUMN())))</formula>
    </cfRule>
  </conditionalFormatting>
  <conditionalFormatting sqref="H32">
    <cfRule type="expression" dxfId="123" priority="183">
      <formula>INDIRECT(ADDRESS(ROW(),COLUMN()))=TRUNC(INDIRECT(ADDRESS(ROW(),COLUMN())))</formula>
    </cfRule>
  </conditionalFormatting>
  <conditionalFormatting sqref="J30:J31">
    <cfRule type="expression" dxfId="122" priority="177">
      <formula>INDIRECT(ADDRESS(ROW(),COLUMN()))=TRUNC(INDIRECT(ADDRESS(ROW(),COLUMN())))</formula>
    </cfRule>
  </conditionalFormatting>
  <conditionalFormatting sqref="H35">
    <cfRule type="expression" dxfId="121" priority="182">
      <formula>INDIRECT(ADDRESS(ROW(),COLUMN()))=TRUNC(INDIRECT(ADDRESS(ROW(),COLUMN())))</formula>
    </cfRule>
  </conditionalFormatting>
  <conditionalFormatting sqref="H30">
    <cfRule type="expression" dxfId="120" priority="181">
      <formula>INDIRECT(ADDRESS(ROW(),COLUMN()))=TRUNC(INDIRECT(ADDRESS(ROW(),COLUMN())))</formula>
    </cfRule>
  </conditionalFormatting>
  <conditionalFormatting sqref="H31">
    <cfRule type="expression" dxfId="119" priority="180">
      <formula>INDIRECT(ADDRESS(ROW(),COLUMN()))=TRUNC(INDIRECT(ADDRESS(ROW(),COLUMN())))</formula>
    </cfRule>
  </conditionalFormatting>
  <conditionalFormatting sqref="H32">
    <cfRule type="expression" dxfId="118" priority="179">
      <formula>INDIRECT(ADDRESS(ROW(),COLUMN()))=TRUNC(INDIRECT(ADDRESS(ROW(),COLUMN())))</formula>
    </cfRule>
  </conditionalFormatting>
  <conditionalFormatting sqref="H35">
    <cfRule type="expression" dxfId="117" priority="178">
      <formula>INDIRECT(ADDRESS(ROW(),COLUMN()))=TRUNC(INDIRECT(ADDRESS(ROW(),COLUMN())))</formula>
    </cfRule>
  </conditionalFormatting>
  <conditionalFormatting sqref="H28">
    <cfRule type="expression" dxfId="116" priority="175">
      <formula>INDIRECT(ADDRESS(ROW(),COLUMN()))=TRUNC(INDIRECT(ADDRESS(ROW(),COLUMN())))</formula>
    </cfRule>
  </conditionalFormatting>
  <conditionalFormatting sqref="J36">
    <cfRule type="expression" dxfId="115" priority="140">
      <formula>INDIRECT(ADDRESS(ROW(),COLUMN()))=TRUNC(INDIRECT(ADDRESS(ROW(),COLUMN())))</formula>
    </cfRule>
  </conditionalFormatting>
  <conditionalFormatting sqref="M38:M40">
    <cfRule type="expression" dxfId="114" priority="173">
      <formula>INDIRECT(ADDRESS(ROW(),COLUMN()))=TRUNC(INDIRECT(ADDRESS(ROW(),COLUMN())))</formula>
    </cfRule>
  </conditionalFormatting>
  <conditionalFormatting sqref="J40">
    <cfRule type="expression" dxfId="113" priority="172">
      <formula>INDIRECT(ADDRESS(ROW(),COLUMN()))=TRUNC(INDIRECT(ADDRESS(ROW(),COLUMN())))</formula>
    </cfRule>
  </conditionalFormatting>
  <conditionalFormatting sqref="H38">
    <cfRule type="expression" dxfId="112" priority="171">
      <formula>INDIRECT(ADDRESS(ROW(),COLUMN()))=TRUNC(INDIRECT(ADDRESS(ROW(),COLUMN())))</formula>
    </cfRule>
  </conditionalFormatting>
  <conditionalFormatting sqref="H39">
    <cfRule type="expression" dxfId="111" priority="170">
      <formula>INDIRECT(ADDRESS(ROW(),COLUMN()))=TRUNC(INDIRECT(ADDRESS(ROW(),COLUMN())))</formula>
    </cfRule>
  </conditionalFormatting>
  <conditionalFormatting sqref="J39">
    <cfRule type="expression" dxfId="110" priority="169">
      <formula>INDIRECT(ADDRESS(ROW(),COLUMN()))=TRUNC(INDIRECT(ADDRESS(ROW(),COLUMN())))</formula>
    </cfRule>
  </conditionalFormatting>
  <conditionalFormatting sqref="H40">
    <cfRule type="expression" dxfId="109" priority="168">
      <formula>INDIRECT(ADDRESS(ROW(),COLUMN()))=TRUNC(INDIRECT(ADDRESS(ROW(),COLUMN())))</formula>
    </cfRule>
  </conditionalFormatting>
  <conditionalFormatting sqref="J38:J39">
    <cfRule type="expression" dxfId="108" priority="167">
      <formula>INDIRECT(ADDRESS(ROW(),COLUMN()))=TRUNC(INDIRECT(ADDRESS(ROW(),COLUMN())))</formula>
    </cfRule>
  </conditionalFormatting>
  <conditionalFormatting sqref="H38">
    <cfRule type="expression" dxfId="107" priority="166">
      <formula>INDIRECT(ADDRESS(ROW(),COLUMN()))=TRUNC(INDIRECT(ADDRESS(ROW(),COLUMN())))</formula>
    </cfRule>
  </conditionalFormatting>
  <conditionalFormatting sqref="J38">
    <cfRule type="expression" dxfId="106" priority="165">
      <formula>INDIRECT(ADDRESS(ROW(),COLUMN()))=TRUNC(INDIRECT(ADDRESS(ROW(),COLUMN())))</formula>
    </cfRule>
  </conditionalFormatting>
  <conditionalFormatting sqref="J38">
    <cfRule type="expression" dxfId="105" priority="164">
      <formula>INDIRECT(ADDRESS(ROW(),COLUMN()))=TRUNC(INDIRECT(ADDRESS(ROW(),COLUMN())))</formula>
    </cfRule>
  </conditionalFormatting>
  <conditionalFormatting sqref="H38">
    <cfRule type="expression" dxfId="104" priority="163">
      <formula>INDIRECT(ADDRESS(ROW(),COLUMN()))=TRUNC(INDIRECT(ADDRESS(ROW(),COLUMN())))</formula>
    </cfRule>
  </conditionalFormatting>
  <conditionalFormatting sqref="J39">
    <cfRule type="expression" dxfId="103" priority="162">
      <formula>INDIRECT(ADDRESS(ROW(),COLUMN()))=TRUNC(INDIRECT(ADDRESS(ROW(),COLUMN())))</formula>
    </cfRule>
  </conditionalFormatting>
  <conditionalFormatting sqref="H39">
    <cfRule type="expression" dxfId="102" priority="161">
      <formula>INDIRECT(ADDRESS(ROW(),COLUMN()))=TRUNC(INDIRECT(ADDRESS(ROW(),COLUMN())))</formula>
    </cfRule>
  </conditionalFormatting>
  <conditionalFormatting sqref="H40">
    <cfRule type="expression" dxfId="101" priority="160">
      <formula>INDIRECT(ADDRESS(ROW(),COLUMN()))=TRUNC(INDIRECT(ADDRESS(ROW(),COLUMN())))</formula>
    </cfRule>
  </conditionalFormatting>
  <conditionalFormatting sqref="H38">
    <cfRule type="expression" dxfId="100" priority="159">
      <formula>INDIRECT(ADDRESS(ROW(),COLUMN()))=TRUNC(INDIRECT(ADDRESS(ROW(),COLUMN())))</formula>
    </cfRule>
  </conditionalFormatting>
  <conditionalFormatting sqref="H39">
    <cfRule type="expression" dxfId="99" priority="158">
      <formula>INDIRECT(ADDRESS(ROW(),COLUMN()))=TRUNC(INDIRECT(ADDRESS(ROW(),COLUMN())))</formula>
    </cfRule>
  </conditionalFormatting>
  <conditionalFormatting sqref="H40">
    <cfRule type="expression" dxfId="98" priority="157">
      <formula>INDIRECT(ADDRESS(ROW(),COLUMN()))=TRUNC(INDIRECT(ADDRESS(ROW(),COLUMN())))</formula>
    </cfRule>
  </conditionalFormatting>
  <conditionalFormatting sqref="J40">
    <cfRule type="expression" dxfId="97" priority="156">
      <formula>INDIRECT(ADDRESS(ROW(),COLUMN()))=TRUNC(INDIRECT(ADDRESS(ROW(),COLUMN())))</formula>
    </cfRule>
  </conditionalFormatting>
  <conditionalFormatting sqref="J33">
    <cfRule type="expression" dxfId="96" priority="155">
      <formula>INDIRECT(ADDRESS(ROW(),COLUMN()))=TRUNC(INDIRECT(ADDRESS(ROW(),COLUMN())))</formula>
    </cfRule>
  </conditionalFormatting>
  <conditionalFormatting sqref="H33">
    <cfRule type="expression" dxfId="95" priority="154">
      <formula>INDIRECT(ADDRESS(ROW(),COLUMN()))=TRUNC(INDIRECT(ADDRESS(ROW(),COLUMN())))</formula>
    </cfRule>
  </conditionalFormatting>
  <conditionalFormatting sqref="J33">
    <cfRule type="expression" dxfId="94" priority="153">
      <formula>INDIRECT(ADDRESS(ROW(),COLUMN()))=TRUNC(INDIRECT(ADDRESS(ROW(),COLUMN())))</formula>
    </cfRule>
  </conditionalFormatting>
  <conditionalFormatting sqref="H33">
    <cfRule type="expression" dxfId="93" priority="152">
      <formula>INDIRECT(ADDRESS(ROW(),COLUMN()))=TRUNC(INDIRECT(ADDRESS(ROW(),COLUMN())))</formula>
    </cfRule>
  </conditionalFormatting>
  <conditionalFormatting sqref="J33">
    <cfRule type="expression" dxfId="92" priority="151">
      <formula>INDIRECT(ADDRESS(ROW(),COLUMN()))=TRUNC(INDIRECT(ADDRESS(ROW(),COLUMN())))</formula>
    </cfRule>
  </conditionalFormatting>
  <conditionalFormatting sqref="H33">
    <cfRule type="expression" dxfId="91" priority="150">
      <formula>INDIRECT(ADDRESS(ROW(),COLUMN()))=TRUNC(INDIRECT(ADDRESS(ROW(),COLUMN())))</formula>
    </cfRule>
  </conditionalFormatting>
  <conditionalFormatting sqref="H33">
    <cfRule type="expression" dxfId="90" priority="149">
      <formula>INDIRECT(ADDRESS(ROW(),COLUMN()))=TRUNC(INDIRECT(ADDRESS(ROW(),COLUMN())))</formula>
    </cfRule>
  </conditionalFormatting>
  <conditionalFormatting sqref="J34">
    <cfRule type="expression" dxfId="89" priority="148">
      <formula>INDIRECT(ADDRESS(ROW(),COLUMN()))=TRUNC(INDIRECT(ADDRESS(ROW(),COLUMN())))</formula>
    </cfRule>
  </conditionalFormatting>
  <conditionalFormatting sqref="H34">
    <cfRule type="expression" dxfId="88" priority="147">
      <formula>INDIRECT(ADDRESS(ROW(),COLUMN()))=TRUNC(INDIRECT(ADDRESS(ROW(),COLUMN())))</formula>
    </cfRule>
  </conditionalFormatting>
  <conditionalFormatting sqref="J34">
    <cfRule type="expression" dxfId="87" priority="146">
      <formula>INDIRECT(ADDRESS(ROW(),COLUMN()))=TRUNC(INDIRECT(ADDRESS(ROW(),COLUMN())))</formula>
    </cfRule>
  </conditionalFormatting>
  <conditionalFormatting sqref="H34">
    <cfRule type="expression" dxfId="86" priority="145">
      <formula>INDIRECT(ADDRESS(ROW(),COLUMN()))=TRUNC(INDIRECT(ADDRESS(ROW(),COLUMN())))</formula>
    </cfRule>
  </conditionalFormatting>
  <conditionalFormatting sqref="J34">
    <cfRule type="expression" dxfId="85" priority="144">
      <formula>INDIRECT(ADDRESS(ROW(),COLUMN()))=TRUNC(INDIRECT(ADDRESS(ROW(),COLUMN())))</formula>
    </cfRule>
  </conditionalFormatting>
  <conditionalFormatting sqref="H34">
    <cfRule type="expression" dxfId="84" priority="143">
      <formula>INDIRECT(ADDRESS(ROW(),COLUMN()))=TRUNC(INDIRECT(ADDRESS(ROW(),COLUMN())))</formula>
    </cfRule>
  </conditionalFormatting>
  <conditionalFormatting sqref="H34">
    <cfRule type="expression" dxfId="83" priority="142">
      <formula>INDIRECT(ADDRESS(ROW(),COLUMN()))=TRUNC(INDIRECT(ADDRESS(ROW(),COLUMN())))</formula>
    </cfRule>
  </conditionalFormatting>
  <conditionalFormatting sqref="J36">
    <cfRule type="expression" dxfId="82" priority="141">
      <formula>INDIRECT(ADDRESS(ROW(),COLUMN()))=TRUNC(INDIRECT(ADDRESS(ROW(),COLUMN())))</formula>
    </cfRule>
  </conditionalFormatting>
  <conditionalFormatting sqref="M15:M17 M21 M24:M26">
    <cfRule type="expression" dxfId="81" priority="92">
      <formula>INDIRECT(ADDRESS(ROW(),COLUMN()))=TRUNC(INDIRECT(ADDRESS(ROW(),COLUMN())))</formula>
    </cfRule>
  </conditionalFormatting>
  <conditionalFormatting sqref="J24:J26">
    <cfRule type="expression" dxfId="80" priority="93">
      <formula>INDIRECT(ADDRESS(ROW(),COLUMN()))=TRUNC(INDIRECT(ADDRESS(ROW(),COLUMN())))</formula>
    </cfRule>
  </conditionalFormatting>
  <conditionalFormatting sqref="M12">
    <cfRule type="expression" dxfId="79" priority="94">
      <formula>INDIRECT(ADDRESS(ROW(),COLUMN()))=TRUNC(INDIRECT(ADDRESS(ROW(),COLUMN())))</formula>
    </cfRule>
  </conditionalFormatting>
  <conditionalFormatting sqref="H16">
    <cfRule type="expression" dxfId="78" priority="91">
      <formula>INDIRECT(ADDRESS(ROW(),COLUMN()))=TRUNC(INDIRECT(ADDRESS(ROW(),COLUMN())))</formula>
    </cfRule>
  </conditionalFormatting>
  <conditionalFormatting sqref="J16">
    <cfRule type="expression" dxfId="77" priority="90">
      <formula>INDIRECT(ADDRESS(ROW(),COLUMN()))=TRUNC(INDIRECT(ADDRESS(ROW(),COLUMN())))</formula>
    </cfRule>
  </conditionalFormatting>
  <conditionalFormatting sqref="H13">
    <cfRule type="expression" dxfId="76" priority="89">
      <formula>INDIRECT(ADDRESS(ROW(),COLUMN()))=TRUNC(INDIRECT(ADDRESS(ROW(),COLUMN())))</formula>
    </cfRule>
  </conditionalFormatting>
  <conditionalFormatting sqref="H15">
    <cfRule type="expression" dxfId="75" priority="87">
      <formula>INDIRECT(ADDRESS(ROW(),COLUMN()))=TRUNC(INDIRECT(ADDRESS(ROW(),COLUMN())))</formula>
    </cfRule>
  </conditionalFormatting>
  <conditionalFormatting sqref="J15">
    <cfRule type="expression" dxfId="74" priority="86">
      <formula>INDIRECT(ADDRESS(ROW(),COLUMN()))=TRUNC(INDIRECT(ADDRESS(ROW(),COLUMN())))</formula>
    </cfRule>
  </conditionalFormatting>
  <conditionalFormatting sqref="H12">
    <cfRule type="expression" dxfId="73" priority="85">
      <formula>INDIRECT(ADDRESS(ROW(),COLUMN()))=TRUNC(INDIRECT(ADDRESS(ROW(),COLUMN())))</formula>
    </cfRule>
  </conditionalFormatting>
  <conditionalFormatting sqref="J12">
    <cfRule type="expression" dxfId="72" priority="84">
      <formula>INDIRECT(ADDRESS(ROW(),COLUMN()))=TRUNC(INDIRECT(ADDRESS(ROW(),COLUMN())))</formula>
    </cfRule>
  </conditionalFormatting>
  <conditionalFormatting sqref="H14">
    <cfRule type="expression" dxfId="71" priority="83">
      <formula>INDIRECT(ADDRESS(ROW(),COLUMN()))=TRUNC(INDIRECT(ADDRESS(ROW(),COLUMN())))</formula>
    </cfRule>
  </conditionalFormatting>
  <conditionalFormatting sqref="H17 H20">
    <cfRule type="expression" dxfId="70" priority="81">
      <formula>INDIRECT(ADDRESS(ROW(),COLUMN()))=TRUNC(INDIRECT(ADDRESS(ROW(),COLUMN())))</formula>
    </cfRule>
  </conditionalFormatting>
  <conditionalFormatting sqref="J17">
    <cfRule type="expression" dxfId="69" priority="80">
      <formula>INDIRECT(ADDRESS(ROW(),COLUMN()))=TRUNC(INDIRECT(ADDRESS(ROW(),COLUMN())))</formula>
    </cfRule>
  </conditionalFormatting>
  <conditionalFormatting sqref="H18">
    <cfRule type="expression" dxfId="68" priority="79">
      <formula>INDIRECT(ADDRESS(ROW(),COLUMN()))=TRUNC(INDIRECT(ADDRESS(ROW(),COLUMN())))</formula>
    </cfRule>
  </conditionalFormatting>
  <conditionalFormatting sqref="H19">
    <cfRule type="expression" dxfId="67" priority="77">
      <formula>INDIRECT(ADDRESS(ROW(),COLUMN()))=TRUNC(INDIRECT(ADDRESS(ROW(),COLUMN())))</formula>
    </cfRule>
  </conditionalFormatting>
  <conditionalFormatting sqref="H21">
    <cfRule type="expression" dxfId="66" priority="75">
      <formula>INDIRECT(ADDRESS(ROW(),COLUMN()))=TRUNC(INDIRECT(ADDRESS(ROW(),COLUMN())))</formula>
    </cfRule>
  </conditionalFormatting>
  <conditionalFormatting sqref="J21">
    <cfRule type="expression" dxfId="65" priority="74">
      <formula>INDIRECT(ADDRESS(ROW(),COLUMN()))=TRUNC(INDIRECT(ADDRESS(ROW(),COLUMN())))</formula>
    </cfRule>
  </conditionalFormatting>
  <conditionalFormatting sqref="H24">
    <cfRule type="expression" dxfId="64" priority="73">
      <formula>INDIRECT(ADDRESS(ROW(),COLUMN()))=TRUNC(INDIRECT(ADDRESS(ROW(),COLUMN())))</formula>
    </cfRule>
  </conditionalFormatting>
  <conditionalFormatting sqref="H25">
    <cfRule type="expression" dxfId="63" priority="72">
      <formula>INDIRECT(ADDRESS(ROW(),COLUMN()))=TRUNC(INDIRECT(ADDRESS(ROW(),COLUMN())))</formula>
    </cfRule>
  </conditionalFormatting>
  <conditionalFormatting sqref="M11">
    <cfRule type="expression" dxfId="62" priority="71">
      <formula>INDIRECT(ADDRESS(ROW(),COLUMN()))=TRUNC(INDIRECT(ADDRESS(ROW(),COLUMN())))</formula>
    </cfRule>
  </conditionalFormatting>
  <conditionalFormatting sqref="H11">
    <cfRule type="expression" dxfId="61" priority="70">
      <formula>INDIRECT(ADDRESS(ROW(),COLUMN()))=TRUNC(INDIRECT(ADDRESS(ROW(),COLUMN())))</formula>
    </cfRule>
  </conditionalFormatting>
  <conditionalFormatting sqref="J11">
    <cfRule type="expression" dxfId="60" priority="69">
      <formula>INDIRECT(ADDRESS(ROW(),COLUMN()))=TRUNC(INDIRECT(ADDRESS(ROW(),COLUMN())))</formula>
    </cfRule>
  </conditionalFormatting>
  <conditionalFormatting sqref="H22">
    <cfRule type="expression" dxfId="59" priority="68">
      <formula>INDIRECT(ADDRESS(ROW(),COLUMN()))=TRUNC(INDIRECT(ADDRESS(ROW(),COLUMN())))</formula>
    </cfRule>
  </conditionalFormatting>
  <conditionalFormatting sqref="H23">
    <cfRule type="expression" dxfId="58" priority="67">
      <formula>INDIRECT(ADDRESS(ROW(),COLUMN()))=TRUNC(INDIRECT(ADDRESS(ROW(),COLUMN())))</formula>
    </cfRule>
  </conditionalFormatting>
  <conditionalFormatting sqref="H23">
    <cfRule type="expression" dxfId="57" priority="65">
      <formula>INDIRECT(ADDRESS(ROW(),COLUMN()))=TRUNC(INDIRECT(ADDRESS(ROW(),COLUMN())))</formula>
    </cfRule>
  </conditionalFormatting>
  <conditionalFormatting sqref="H22">
    <cfRule type="expression" dxfId="56" priority="64">
      <formula>INDIRECT(ADDRESS(ROW(),COLUMN()))=TRUNC(INDIRECT(ADDRESS(ROW(),COLUMN())))</formula>
    </cfRule>
  </conditionalFormatting>
  <conditionalFormatting sqref="H17">
    <cfRule type="expression" dxfId="55" priority="62">
      <formula>INDIRECT(ADDRESS(ROW(),COLUMN()))=TRUNC(INDIRECT(ADDRESS(ROW(),COLUMN())))</formula>
    </cfRule>
  </conditionalFormatting>
  <conditionalFormatting sqref="J17">
    <cfRule type="expression" dxfId="54" priority="61">
      <formula>INDIRECT(ADDRESS(ROW(),COLUMN()))=TRUNC(INDIRECT(ADDRESS(ROW(),COLUMN())))</formula>
    </cfRule>
  </conditionalFormatting>
  <conditionalFormatting sqref="H14">
    <cfRule type="expression" dxfId="53" priority="60">
      <formula>INDIRECT(ADDRESS(ROW(),COLUMN()))=TRUNC(INDIRECT(ADDRESS(ROW(),COLUMN())))</formula>
    </cfRule>
  </conditionalFormatting>
  <conditionalFormatting sqref="H16">
    <cfRule type="expression" dxfId="52" priority="58">
      <formula>INDIRECT(ADDRESS(ROW(),COLUMN()))=TRUNC(INDIRECT(ADDRESS(ROW(),COLUMN())))</formula>
    </cfRule>
  </conditionalFormatting>
  <conditionalFormatting sqref="J16">
    <cfRule type="expression" dxfId="51" priority="57">
      <formula>INDIRECT(ADDRESS(ROW(),COLUMN()))=TRUNC(INDIRECT(ADDRESS(ROW(),COLUMN())))</formula>
    </cfRule>
  </conditionalFormatting>
  <conditionalFormatting sqref="H13">
    <cfRule type="expression" dxfId="50" priority="56">
      <formula>INDIRECT(ADDRESS(ROW(),COLUMN()))=TRUNC(INDIRECT(ADDRESS(ROW(),COLUMN())))</formula>
    </cfRule>
  </conditionalFormatting>
  <conditionalFormatting sqref="H15">
    <cfRule type="expression" dxfId="49" priority="54">
      <formula>INDIRECT(ADDRESS(ROW(),COLUMN()))=TRUNC(INDIRECT(ADDRESS(ROW(),COLUMN())))</formula>
    </cfRule>
  </conditionalFormatting>
  <conditionalFormatting sqref="J15">
    <cfRule type="expression" dxfId="48" priority="53">
      <formula>INDIRECT(ADDRESS(ROW(),COLUMN()))=TRUNC(INDIRECT(ADDRESS(ROW(),COLUMN())))</formula>
    </cfRule>
  </conditionalFormatting>
  <conditionalFormatting sqref="H18 H21">
    <cfRule type="expression" dxfId="47" priority="52">
      <formula>INDIRECT(ADDRESS(ROW(),COLUMN()))=TRUNC(INDIRECT(ADDRESS(ROW(),COLUMN())))</formula>
    </cfRule>
  </conditionalFormatting>
  <conditionalFormatting sqref="J21">
    <cfRule type="expression" dxfId="46" priority="51">
      <formula>INDIRECT(ADDRESS(ROW(),COLUMN()))=TRUNC(INDIRECT(ADDRESS(ROW(),COLUMN())))</formula>
    </cfRule>
  </conditionalFormatting>
  <conditionalFormatting sqref="H19">
    <cfRule type="expression" dxfId="45" priority="50">
      <formula>INDIRECT(ADDRESS(ROW(),COLUMN()))=TRUNC(INDIRECT(ADDRESS(ROW(),COLUMN())))</formula>
    </cfRule>
  </conditionalFormatting>
  <conditionalFormatting sqref="H20">
    <cfRule type="expression" dxfId="44" priority="48">
      <formula>INDIRECT(ADDRESS(ROW(),COLUMN()))=TRUNC(INDIRECT(ADDRESS(ROW(),COLUMN())))</formula>
    </cfRule>
  </conditionalFormatting>
  <conditionalFormatting sqref="H22">
    <cfRule type="expression" dxfId="43" priority="46">
      <formula>INDIRECT(ADDRESS(ROW(),COLUMN()))=TRUNC(INDIRECT(ADDRESS(ROW(),COLUMN())))</formula>
    </cfRule>
  </conditionalFormatting>
  <conditionalFormatting sqref="H25">
    <cfRule type="expression" dxfId="42" priority="44">
      <formula>INDIRECT(ADDRESS(ROW(),COLUMN()))=TRUNC(INDIRECT(ADDRESS(ROW(),COLUMN())))</formula>
    </cfRule>
  </conditionalFormatting>
  <conditionalFormatting sqref="H23">
    <cfRule type="expression" dxfId="41" priority="43">
      <formula>INDIRECT(ADDRESS(ROW(),COLUMN()))=TRUNC(INDIRECT(ADDRESS(ROW(),COLUMN())))</formula>
    </cfRule>
  </conditionalFormatting>
  <conditionalFormatting sqref="H24">
    <cfRule type="expression" dxfId="40" priority="42">
      <formula>INDIRECT(ADDRESS(ROW(),COLUMN()))=TRUNC(INDIRECT(ADDRESS(ROW(),COLUMN())))</formula>
    </cfRule>
  </conditionalFormatting>
  <conditionalFormatting sqref="H24">
    <cfRule type="expression" dxfId="39" priority="41">
      <formula>INDIRECT(ADDRESS(ROW(),COLUMN()))=TRUNC(INDIRECT(ADDRESS(ROW(),COLUMN())))</formula>
    </cfRule>
  </conditionalFormatting>
  <conditionalFormatting sqref="H23">
    <cfRule type="expression" dxfId="38" priority="40">
      <formula>INDIRECT(ADDRESS(ROW(),COLUMN()))=TRUNC(INDIRECT(ADDRESS(ROW(),COLUMN())))</formula>
    </cfRule>
  </conditionalFormatting>
  <conditionalFormatting sqref="H21">
    <cfRule type="expression" dxfId="37" priority="39">
      <formula>INDIRECT(ADDRESS(ROW(),COLUMN()))=TRUNC(INDIRECT(ADDRESS(ROW(),COLUMN())))</formula>
    </cfRule>
  </conditionalFormatting>
  <conditionalFormatting sqref="J21">
    <cfRule type="expression" dxfId="36" priority="38">
      <formula>INDIRECT(ADDRESS(ROW(),COLUMN()))=TRUNC(INDIRECT(ADDRESS(ROW(),COLUMN())))</formula>
    </cfRule>
  </conditionalFormatting>
  <conditionalFormatting sqref="H20">
    <cfRule type="expression" dxfId="35" priority="37">
      <formula>INDIRECT(ADDRESS(ROW(),COLUMN()))=TRUNC(INDIRECT(ADDRESS(ROW(),COLUMN())))</formula>
    </cfRule>
  </conditionalFormatting>
  <conditionalFormatting sqref="H22">
    <cfRule type="expression" dxfId="34" priority="35">
      <formula>INDIRECT(ADDRESS(ROW(),COLUMN()))=TRUNC(INDIRECT(ADDRESS(ROW(),COLUMN())))</formula>
    </cfRule>
  </conditionalFormatting>
  <conditionalFormatting sqref="H25">
    <cfRule type="expression" dxfId="33" priority="33">
      <formula>INDIRECT(ADDRESS(ROW(),COLUMN()))=TRUNC(INDIRECT(ADDRESS(ROW(),COLUMN())))</formula>
    </cfRule>
  </conditionalFormatting>
  <conditionalFormatting sqref="H26">
    <cfRule type="expression" dxfId="32" priority="32">
      <formula>INDIRECT(ADDRESS(ROW(),COLUMN()))=TRUNC(INDIRECT(ADDRESS(ROW(),COLUMN())))</formula>
    </cfRule>
  </conditionalFormatting>
  <conditionalFormatting sqref="H23">
    <cfRule type="expression" dxfId="31" priority="31">
      <formula>INDIRECT(ADDRESS(ROW(),COLUMN()))=TRUNC(INDIRECT(ADDRESS(ROW(),COLUMN())))</formula>
    </cfRule>
  </conditionalFormatting>
  <conditionalFormatting sqref="H24">
    <cfRule type="expression" dxfId="30" priority="30">
      <formula>INDIRECT(ADDRESS(ROW(),COLUMN()))=TRUNC(INDIRECT(ADDRESS(ROW(),COLUMN())))</formula>
    </cfRule>
  </conditionalFormatting>
  <conditionalFormatting sqref="H24">
    <cfRule type="expression" dxfId="29" priority="29">
      <formula>INDIRECT(ADDRESS(ROW(),COLUMN()))=TRUNC(INDIRECT(ADDRESS(ROW(),COLUMN())))</formula>
    </cfRule>
  </conditionalFormatting>
  <conditionalFormatting sqref="H23">
    <cfRule type="expression" dxfId="28" priority="28">
      <formula>INDIRECT(ADDRESS(ROW(),COLUMN()))=TRUNC(INDIRECT(ADDRESS(ROW(),COLUMN())))</formula>
    </cfRule>
  </conditionalFormatting>
  <conditionalFormatting sqref="H22">
    <cfRule type="expression" dxfId="27" priority="27">
      <formula>INDIRECT(ADDRESS(ROW(),COLUMN()))=TRUNC(INDIRECT(ADDRESS(ROW(),COLUMN())))</formula>
    </cfRule>
  </conditionalFormatting>
  <conditionalFormatting sqref="H20">
    <cfRule type="expression" dxfId="26" priority="25">
      <formula>INDIRECT(ADDRESS(ROW(),COLUMN()))=TRUNC(INDIRECT(ADDRESS(ROW(),COLUMN())))</formula>
    </cfRule>
  </conditionalFormatting>
  <conditionalFormatting sqref="H21">
    <cfRule type="expression" dxfId="25" priority="23">
      <formula>INDIRECT(ADDRESS(ROW(),COLUMN()))=TRUNC(INDIRECT(ADDRESS(ROW(),COLUMN())))</formula>
    </cfRule>
  </conditionalFormatting>
  <conditionalFormatting sqref="J21">
    <cfRule type="expression" dxfId="24" priority="22">
      <formula>INDIRECT(ADDRESS(ROW(),COLUMN()))=TRUNC(INDIRECT(ADDRESS(ROW(),COLUMN())))</formula>
    </cfRule>
  </conditionalFormatting>
  <conditionalFormatting sqref="H23">
    <cfRule type="expression" dxfId="23" priority="21">
      <formula>INDIRECT(ADDRESS(ROW(),COLUMN()))=TRUNC(INDIRECT(ADDRESS(ROW(),COLUMN())))</formula>
    </cfRule>
  </conditionalFormatting>
  <conditionalFormatting sqref="H26">
    <cfRule type="expression" dxfId="22" priority="19">
      <formula>INDIRECT(ADDRESS(ROW(),COLUMN()))=TRUNC(INDIRECT(ADDRESS(ROW(),COLUMN())))</formula>
    </cfRule>
  </conditionalFormatting>
  <conditionalFormatting sqref="H24">
    <cfRule type="expression" dxfId="21" priority="18">
      <formula>INDIRECT(ADDRESS(ROW(),COLUMN()))=TRUNC(INDIRECT(ADDRESS(ROW(),COLUMN())))</formula>
    </cfRule>
  </conditionalFormatting>
  <conditionalFormatting sqref="H25">
    <cfRule type="expression" dxfId="20" priority="17">
      <formula>INDIRECT(ADDRESS(ROW(),COLUMN()))=TRUNC(INDIRECT(ADDRESS(ROW(),COLUMN())))</formula>
    </cfRule>
  </conditionalFormatting>
  <conditionalFormatting sqref="H25">
    <cfRule type="expression" dxfId="19" priority="16">
      <formula>INDIRECT(ADDRESS(ROW(),COLUMN()))=TRUNC(INDIRECT(ADDRESS(ROW(),COLUMN())))</formula>
    </cfRule>
  </conditionalFormatting>
  <conditionalFormatting sqref="H24">
    <cfRule type="expression" dxfId="18" priority="15">
      <formula>INDIRECT(ADDRESS(ROW(),COLUMN()))=TRUNC(INDIRECT(ADDRESS(ROW(),COLUMN())))</formula>
    </cfRule>
  </conditionalFormatting>
  <conditionalFormatting sqref="J13">
    <cfRule type="expression" dxfId="17" priority="14">
      <formula>INDIRECT(ADDRESS(ROW(),COLUMN()))=TRUNC(INDIRECT(ADDRESS(ROW(),COLUMN())))</formula>
    </cfRule>
  </conditionalFormatting>
  <conditionalFormatting sqref="J14">
    <cfRule type="expression" dxfId="16" priority="13">
      <formula>INDIRECT(ADDRESS(ROW(),COLUMN()))=TRUNC(INDIRECT(ADDRESS(ROW(),COLUMN())))</formula>
    </cfRule>
  </conditionalFormatting>
  <conditionalFormatting sqref="M13">
    <cfRule type="expression" dxfId="15" priority="12">
      <formula>INDIRECT(ADDRESS(ROW(),COLUMN()))=TRUNC(INDIRECT(ADDRESS(ROW(),COLUMN())))</formula>
    </cfRule>
  </conditionalFormatting>
  <conditionalFormatting sqref="M14">
    <cfRule type="expression" dxfId="14" priority="11">
      <formula>INDIRECT(ADDRESS(ROW(),COLUMN()))=TRUNC(INDIRECT(ADDRESS(ROW(),COLUMN())))</formula>
    </cfRule>
  </conditionalFormatting>
  <conditionalFormatting sqref="J18">
    <cfRule type="expression" dxfId="13" priority="10">
      <formula>INDIRECT(ADDRESS(ROW(),COLUMN()))=TRUNC(INDIRECT(ADDRESS(ROW(),COLUMN())))</formula>
    </cfRule>
  </conditionalFormatting>
  <conditionalFormatting sqref="M18">
    <cfRule type="expression" dxfId="12" priority="9">
      <formula>INDIRECT(ADDRESS(ROW(),COLUMN()))=TRUNC(INDIRECT(ADDRESS(ROW(),COLUMN())))</formula>
    </cfRule>
  </conditionalFormatting>
  <conditionalFormatting sqref="J19">
    <cfRule type="expression" dxfId="11" priority="8">
      <formula>INDIRECT(ADDRESS(ROW(),COLUMN()))=TRUNC(INDIRECT(ADDRESS(ROW(),COLUMN())))</formula>
    </cfRule>
  </conditionalFormatting>
  <conditionalFormatting sqref="M19">
    <cfRule type="expression" dxfId="10" priority="7">
      <formula>INDIRECT(ADDRESS(ROW(),COLUMN()))=TRUNC(INDIRECT(ADDRESS(ROW(),COLUMN())))</formula>
    </cfRule>
  </conditionalFormatting>
  <conditionalFormatting sqref="J20">
    <cfRule type="expression" dxfId="9" priority="6">
      <formula>INDIRECT(ADDRESS(ROW(),COLUMN()))=TRUNC(INDIRECT(ADDRESS(ROW(),COLUMN())))</formula>
    </cfRule>
  </conditionalFormatting>
  <conditionalFormatting sqref="M20">
    <cfRule type="expression" dxfId="8" priority="5">
      <formula>INDIRECT(ADDRESS(ROW(),COLUMN()))=TRUNC(INDIRECT(ADDRESS(ROW(),COLUMN())))</formula>
    </cfRule>
  </conditionalFormatting>
  <conditionalFormatting sqref="J22">
    <cfRule type="expression" dxfId="7" priority="4">
      <formula>INDIRECT(ADDRESS(ROW(),COLUMN()))=TRUNC(INDIRECT(ADDRESS(ROW(),COLUMN())))</formula>
    </cfRule>
  </conditionalFormatting>
  <conditionalFormatting sqref="M22">
    <cfRule type="expression" dxfId="6" priority="3">
      <formula>INDIRECT(ADDRESS(ROW(),COLUMN()))=TRUNC(INDIRECT(ADDRESS(ROW(),COLUMN())))</formula>
    </cfRule>
  </conditionalFormatting>
  <conditionalFormatting sqref="J23">
    <cfRule type="expression" dxfId="5" priority="2">
      <formula>INDIRECT(ADDRESS(ROW(),COLUMN()))=TRUNC(INDIRECT(ADDRESS(ROW(),COLUMN())))</formula>
    </cfRule>
  </conditionalFormatting>
  <conditionalFormatting sqref="M23">
    <cfRule type="expression" dxfId="4" priority="1">
      <formula>INDIRECT(ADDRESS(ROW(),COLUMN()))=TRUNC(INDIRECT(ADDRESS(ROW(),COLUMN())))</formula>
    </cfRule>
  </conditionalFormatting>
  <dataValidations count="6">
    <dataValidation imeMode="hiragana" allowBlank="1" showInputMessage="1" showErrorMessage="1" sqref="E11:F310 N11:N310 K11:K310"/>
    <dataValidation imeMode="disabled" allowBlank="1" showInputMessage="1" showErrorMessage="1" sqref="C8 F6 A11:A310 I6:L7 G6:H8 F8 C6"/>
    <dataValidation type="list" allowBlank="1" showInputMessage="1" showErrorMessage="1" sqref="Q11:R310">
      <formula1>"○"</formula1>
    </dataValidation>
    <dataValidation type="list" imeMode="hiragana" allowBlank="1" showInputMessage="1" showErrorMessage="1" sqref="C11:C310">
      <formula1>区分</formula1>
    </dataValidation>
    <dataValidation imeMode="off" allowBlank="1" showInputMessage="1" showErrorMessage="1" sqref="J11:J310 G312:I312 G315:I351 M11:M310 P11:P310"/>
    <dataValidation type="list" imeMode="hiragana" allowBlank="1" showInputMessage="1" showErrorMessage="1" sqref="D11:D310">
      <formula1>INDIRECT(C11)</formula1>
    </dataValidation>
  </dataValidations>
  <pageMargins left="0.7" right="0.7" top="0.75" bottom="0.75" header="0.3" footer="0.3"/>
  <pageSetup paperSize="9" scale="55"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5" stopIfTrue="1" id="{D51146F6-D245-450A-A9CE-48A1375E2224}">
            <xm:f>'D:\暮らしGR\★アーティスト・イン・レジデンス事業★\R2年度\06 変更申請及び実績報告の送付\07実績報告書\[01 （様式１－4）実績報告書（記載例）.xlsx]様式1'!#REF!="■"</xm:f>
            <x14:dxf>
              <fill>
                <patternFill>
                  <bgColor theme="0" tint="-0.24994659260841701"/>
                </patternFill>
              </fill>
            </x14:dxf>
          </x14:cfRule>
          <xm:sqref>C22:D25</xm:sqref>
        </x14:conditionalFormatting>
        <x14:conditionalFormatting xmlns:xm="http://schemas.microsoft.com/office/excel/2006/main">
          <x14:cfRule type="expression" priority="66" stopIfTrue="1" id="{43961A8C-8784-4E18-9802-D33C6D7135F7}">
            <xm:f>'D:\暮らしGR\★アーティスト・イン・レジデンス事業★\R2年度\06 変更申請及び実績報告の送付\07実績報告書\[01 （様式１－4）実績報告書（記載例）.xlsx]様式1'!#REF!="■"</xm:f>
            <x14:dxf>
              <fill>
                <patternFill>
                  <bgColor theme="0" tint="-0.24994659260841701"/>
                </patternFill>
              </fill>
            </x14:dxf>
          </x14:cfRule>
          <xm:sqref>F22:H25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80"/>
  <sheetViews>
    <sheetView view="pageBreakPreview" zoomScaleNormal="40" zoomScaleSheetLayoutView="100" workbookViewId="0">
      <selection activeCell="C11" sqref="C11"/>
    </sheetView>
  </sheetViews>
  <sheetFormatPr defaultRowHeight="13.5"/>
  <cols>
    <col min="1" max="2" width="2.625" style="50" customWidth="1"/>
    <col min="3" max="3" width="16.625" style="50" customWidth="1"/>
    <col min="4" max="4" width="8.375" style="50" customWidth="1"/>
    <col min="5" max="5" width="12.25" style="50" customWidth="1"/>
    <col min="6" max="6" width="36.125" style="50" customWidth="1"/>
    <col min="7" max="7" width="1.125" style="50" customWidth="1"/>
    <col min="8" max="8" width="9.5" style="50" customWidth="1"/>
    <col min="9" max="9" width="1.375" style="50" customWidth="1"/>
    <col min="10" max="10" width="6" style="50" customWidth="1"/>
    <col min="11" max="11" width="6.125" style="50" customWidth="1"/>
    <col min="12" max="12" width="1.875" style="50" customWidth="1"/>
    <col min="13" max="13" width="6" style="50" customWidth="1"/>
    <col min="14" max="14" width="6.125" style="50" customWidth="1"/>
    <col min="15" max="15" width="1.75" style="50" customWidth="1"/>
    <col min="16" max="16" width="8.5" style="50" customWidth="1"/>
    <col min="17" max="18" width="6.5" style="50" customWidth="1"/>
    <col min="19" max="19" width="20.625" style="50" customWidth="1"/>
    <col min="20" max="20" width="18.375" style="50" customWidth="1"/>
    <col min="21" max="21" width="25.375" style="50" customWidth="1"/>
    <col min="22" max="22" width="9" style="50" customWidth="1"/>
    <col min="23" max="23" width="9" style="51" hidden="1" customWidth="1"/>
    <col min="24" max="24" width="9" style="50" customWidth="1"/>
    <col min="25" max="16384" width="9" style="50"/>
  </cols>
  <sheetData>
    <row r="1" spans="1:23" ht="14.25">
      <c r="A1" s="94" t="str">
        <f>"【 内訳書 】 "&amp;様式1!L12</f>
        <v xml:space="preserve">【 内訳書 】 </v>
      </c>
      <c r="B1" s="28"/>
      <c r="C1" s="75"/>
      <c r="D1" s="75"/>
      <c r="E1" s="75"/>
      <c r="F1" s="75"/>
      <c r="G1" s="75"/>
      <c r="H1" s="75"/>
      <c r="I1" s="75"/>
      <c r="J1" s="75"/>
      <c r="K1" s="75"/>
      <c r="L1" s="75"/>
      <c r="M1" s="75"/>
      <c r="N1" s="75"/>
      <c r="O1" s="75"/>
      <c r="P1" s="75"/>
      <c r="Q1" s="75"/>
      <c r="R1" s="75"/>
    </row>
    <row r="2" spans="1:23" ht="25.5" customHeight="1">
      <c r="A2" s="75"/>
      <c r="B2" s="667" t="str">
        <f>IF(様式1!C4="■","拠点的事業支援を受ける団体は補助対象外のため提出不要","任意プログラム （エ）")</f>
        <v>任意プログラム （エ）</v>
      </c>
      <c r="C2" s="667"/>
      <c r="D2" s="667"/>
      <c r="E2" s="667"/>
      <c r="F2" s="667"/>
      <c r="G2" s="667"/>
      <c r="H2" s="667"/>
      <c r="I2" s="667"/>
      <c r="J2" s="667"/>
      <c r="K2" s="667"/>
      <c r="L2" s="667"/>
      <c r="M2" s="667"/>
      <c r="N2" s="667"/>
      <c r="O2" s="667"/>
      <c r="P2" s="667"/>
      <c r="Q2" s="667"/>
      <c r="R2" s="667"/>
    </row>
    <row r="3" spans="1:23" ht="44.25" customHeight="1">
      <c r="A3" s="75"/>
      <c r="B3" s="646" t="s">
        <v>133</v>
      </c>
      <c r="C3" s="666"/>
      <c r="D3" s="666"/>
      <c r="E3" s="666"/>
      <c r="F3" s="666"/>
      <c r="G3" s="666"/>
      <c r="H3" s="666"/>
      <c r="I3" s="666"/>
      <c r="J3" s="666"/>
      <c r="K3" s="666"/>
      <c r="L3" s="666"/>
      <c r="M3" s="666"/>
      <c r="N3" s="666"/>
      <c r="O3" s="666"/>
      <c r="P3" s="666"/>
      <c r="Q3" s="666"/>
      <c r="R3" s="666"/>
      <c r="W3" s="51">
        <v>18</v>
      </c>
    </row>
    <row r="4" spans="1:23" ht="11.25" customHeight="1">
      <c r="A4" s="95"/>
      <c r="B4" s="95"/>
      <c r="C4" s="96"/>
      <c r="D4" s="52"/>
      <c r="E4" s="52"/>
      <c r="F4" s="97"/>
      <c r="G4" s="97"/>
      <c r="H4" s="97"/>
      <c r="I4" s="97"/>
      <c r="J4" s="97"/>
      <c r="K4" s="97"/>
      <c r="L4" s="97"/>
      <c r="M4" s="97"/>
      <c r="N4" s="97"/>
      <c r="O4" s="97"/>
      <c r="P4" s="97"/>
      <c r="Q4" s="75"/>
      <c r="R4" s="75"/>
    </row>
    <row r="5" spans="1:23" ht="21.75" customHeight="1">
      <c r="A5" s="95"/>
      <c r="B5" s="95"/>
      <c r="C5" s="632" t="s">
        <v>73</v>
      </c>
      <c r="D5" s="633"/>
      <c r="E5" s="634"/>
      <c r="F5" s="151" t="s">
        <v>74</v>
      </c>
      <c r="G5" s="620" t="s">
        <v>75</v>
      </c>
      <c r="H5" s="621"/>
      <c r="I5" s="621"/>
      <c r="J5" s="621"/>
      <c r="K5" s="621"/>
      <c r="L5" s="622"/>
      <c r="M5" s="76"/>
      <c r="N5" s="623" t="str">
        <f>IF(G331&lt;&gt;0,"「細目：その他」で補助対象外に仕分けされていないものがある","")</f>
        <v/>
      </c>
      <c r="O5" s="623"/>
      <c r="P5" s="623"/>
      <c r="Q5" s="75"/>
      <c r="R5" s="75"/>
    </row>
    <row r="6" spans="1:23" ht="21.75" customHeight="1">
      <c r="A6" s="95"/>
      <c r="B6" s="95"/>
      <c r="C6" s="635">
        <f>SUMIFS($P$11:$P$310,$Q$11:$Q$310,"")</f>
        <v>0</v>
      </c>
      <c r="D6" s="636"/>
      <c r="E6" s="637"/>
      <c r="F6" s="100">
        <f>SUMIFS($P$11:$P$310,$Q$11:$Q$310,"○")</f>
        <v>0</v>
      </c>
      <c r="G6" s="624">
        <f>SUM(C6,F6)</f>
        <v>0</v>
      </c>
      <c r="H6" s="625"/>
      <c r="I6" s="625"/>
      <c r="J6" s="625"/>
      <c r="K6" s="625"/>
      <c r="L6" s="626"/>
      <c r="M6" s="76"/>
      <c r="N6" s="623"/>
      <c r="O6" s="623"/>
      <c r="P6" s="623"/>
      <c r="Q6" s="75"/>
      <c r="R6" s="75"/>
    </row>
    <row r="7" spans="1:23" ht="21.75" customHeight="1">
      <c r="A7" s="95"/>
      <c r="B7" s="95"/>
      <c r="C7" s="632" t="s">
        <v>115</v>
      </c>
      <c r="D7" s="633"/>
      <c r="E7" s="634"/>
      <c r="F7" s="151" t="s">
        <v>116</v>
      </c>
      <c r="G7" s="101"/>
      <c r="H7" s="102"/>
      <c r="I7" s="102"/>
      <c r="J7" s="102"/>
      <c r="K7" s="102"/>
      <c r="L7" s="102"/>
      <c r="M7" s="76"/>
      <c r="N7" s="148"/>
      <c r="O7" s="148"/>
      <c r="P7" s="148"/>
      <c r="Q7" s="75"/>
      <c r="R7" s="75"/>
    </row>
    <row r="8" spans="1:23" ht="21.75" customHeight="1">
      <c r="A8" s="95"/>
      <c r="B8" s="95"/>
      <c r="C8" s="635">
        <f>SUMIFS($P$11:$P$310,$R$11:$R$310,"○",$Q$11:$Q$310,"")</f>
        <v>0</v>
      </c>
      <c r="D8" s="636"/>
      <c r="E8" s="637"/>
      <c r="F8" s="103">
        <f>IF(様式1!N31="■",0,ROUNDDOWN((C6-C8)*10/110,0))</f>
        <v>0</v>
      </c>
      <c r="G8" s="101"/>
      <c r="H8" s="627" t="str">
        <f>IF(C6-C8&gt;0,IF(様式1!N31="■","←免税事業者又は簡易課税事業者のため，消費税等仕入控除税額０",""),"")</f>
        <v/>
      </c>
      <c r="I8" s="627"/>
      <c r="J8" s="627"/>
      <c r="K8" s="627"/>
      <c r="L8" s="627"/>
      <c r="M8" s="627"/>
      <c r="N8" s="627"/>
      <c r="O8" s="627"/>
      <c r="P8" s="627"/>
      <c r="Q8" s="627"/>
      <c r="R8" s="75"/>
    </row>
    <row r="9" spans="1:23" ht="20.25" customHeight="1">
      <c r="A9" s="104" t="s">
        <v>61</v>
      </c>
      <c r="B9" s="104"/>
      <c r="C9" s="76"/>
      <c r="D9" s="105"/>
      <c r="E9" s="105"/>
      <c r="F9" s="106">
        <f>SUMIFS($P$11:$P$310,$R$11:$R$310,"○")</f>
        <v>0</v>
      </c>
      <c r="G9" s="107"/>
      <c r="H9" s="107"/>
      <c r="I9" s="107"/>
      <c r="J9" s="107"/>
      <c r="K9" s="107"/>
      <c r="L9" s="107"/>
      <c r="M9" s="107"/>
      <c r="N9" s="107"/>
      <c r="O9" s="107"/>
      <c r="P9" s="75"/>
      <c r="Q9" s="108"/>
      <c r="R9" s="108" t="s">
        <v>31</v>
      </c>
    </row>
    <row r="10" spans="1:23" ht="36" customHeight="1">
      <c r="A10" s="628" t="s">
        <v>76</v>
      </c>
      <c r="B10" s="629"/>
      <c r="C10" s="109" t="s">
        <v>9</v>
      </c>
      <c r="D10" s="109" t="s">
        <v>252</v>
      </c>
      <c r="E10" s="143" t="s">
        <v>159</v>
      </c>
      <c r="F10" s="110" t="s">
        <v>77</v>
      </c>
      <c r="G10" s="53"/>
      <c r="H10" s="111" t="s">
        <v>78</v>
      </c>
      <c r="I10" s="112" t="s">
        <v>79</v>
      </c>
      <c r="J10" s="111" t="s">
        <v>80</v>
      </c>
      <c r="K10" s="113" t="s">
        <v>81</v>
      </c>
      <c r="L10" s="112" t="s">
        <v>79</v>
      </c>
      <c r="M10" s="111" t="s">
        <v>82</v>
      </c>
      <c r="N10" s="113" t="s">
        <v>81</v>
      </c>
      <c r="O10" s="112" t="s">
        <v>83</v>
      </c>
      <c r="P10" s="114" t="s">
        <v>84</v>
      </c>
      <c r="Q10" s="115" t="s">
        <v>85</v>
      </c>
      <c r="R10" s="116" t="s">
        <v>114</v>
      </c>
    </row>
    <row r="11" spans="1:23" ht="17.25" customHeight="1">
      <c r="A11" s="630">
        <v>1</v>
      </c>
      <c r="B11" s="631"/>
      <c r="C11" s="54"/>
      <c r="D11" s="65"/>
      <c r="E11" s="144"/>
      <c r="F11" s="66"/>
      <c r="G11" s="56"/>
      <c r="H11" s="57"/>
      <c r="I11" s="56"/>
      <c r="J11" s="57"/>
      <c r="K11" s="58"/>
      <c r="L11" s="59"/>
      <c r="M11" s="60"/>
      <c r="N11" s="58"/>
      <c r="O11" s="61"/>
      <c r="P11" s="62">
        <f>IF(H11="",0,INT(SUM(PRODUCT(H11,J11,M11))))</f>
        <v>0</v>
      </c>
      <c r="Q11" s="89"/>
      <c r="R11" s="63"/>
    </row>
    <row r="12" spans="1:23" ht="17.25" customHeight="1">
      <c r="A12" s="606">
        <v>2</v>
      </c>
      <c r="B12" s="607"/>
      <c r="C12" s="64"/>
      <c r="D12" s="65"/>
      <c r="E12" s="144"/>
      <c r="F12" s="66"/>
      <c r="G12" s="67"/>
      <c r="H12" s="68"/>
      <c r="I12" s="67"/>
      <c r="J12" s="68"/>
      <c r="K12" s="69"/>
      <c r="L12" s="70"/>
      <c r="M12" s="71"/>
      <c r="N12" s="69"/>
      <c r="O12" s="61"/>
      <c r="P12" s="62">
        <f>IF(H12="",0,INT(SUM(PRODUCT(H12,J12,M12))))</f>
        <v>0</v>
      </c>
      <c r="Q12" s="90"/>
      <c r="R12" s="73"/>
    </row>
    <row r="13" spans="1:23" ht="17.25" customHeight="1">
      <c r="A13" s="606">
        <v>3</v>
      </c>
      <c r="B13" s="607"/>
      <c r="C13" s="64"/>
      <c r="D13" s="65"/>
      <c r="E13" s="144"/>
      <c r="F13" s="66"/>
      <c r="G13" s="67"/>
      <c r="H13" s="68"/>
      <c r="I13" s="67"/>
      <c r="J13" s="68"/>
      <c r="K13" s="69"/>
      <c r="L13" s="70"/>
      <c r="M13" s="71"/>
      <c r="N13" s="69"/>
      <c r="O13" s="61"/>
      <c r="P13" s="62">
        <f>IF(H13="",0,INT(SUM(PRODUCT(H13,J13,M13))))</f>
        <v>0</v>
      </c>
      <c r="Q13" s="89"/>
      <c r="R13" s="73"/>
    </row>
    <row r="14" spans="1:23" ht="17.25" customHeight="1">
      <c r="A14" s="606">
        <v>4</v>
      </c>
      <c r="B14" s="607"/>
      <c r="C14" s="64"/>
      <c r="D14" s="65"/>
      <c r="E14" s="144"/>
      <c r="F14" s="66"/>
      <c r="G14" s="67"/>
      <c r="H14" s="68"/>
      <c r="I14" s="67"/>
      <c r="J14" s="68"/>
      <c r="K14" s="69"/>
      <c r="L14" s="70"/>
      <c r="M14" s="71"/>
      <c r="N14" s="69"/>
      <c r="O14" s="61"/>
      <c r="P14" s="62">
        <f t="shared" ref="P14" si="0">IF(H14="",0,INT(SUM(PRODUCT(H14,J14,M14))))</f>
        <v>0</v>
      </c>
      <c r="Q14" s="90"/>
      <c r="R14" s="73"/>
    </row>
    <row r="15" spans="1:23" ht="17.25" customHeight="1">
      <c r="A15" s="606">
        <v>5</v>
      </c>
      <c r="B15" s="607"/>
      <c r="C15" s="64"/>
      <c r="D15" s="65"/>
      <c r="E15" s="144"/>
      <c r="F15" s="66"/>
      <c r="G15" s="67"/>
      <c r="H15" s="68"/>
      <c r="I15" s="67"/>
      <c r="J15" s="68"/>
      <c r="K15" s="69"/>
      <c r="L15" s="70"/>
      <c r="M15" s="71"/>
      <c r="N15" s="69"/>
      <c r="O15" s="72"/>
      <c r="P15" s="62">
        <f t="shared" ref="P15:P75" si="1">IF(H15="",0,INT(SUM(PRODUCT(H15,J15,M15))))</f>
        <v>0</v>
      </c>
      <c r="Q15" s="90"/>
      <c r="R15" s="73"/>
    </row>
    <row r="16" spans="1:23" ht="17.25" customHeight="1">
      <c r="A16" s="606">
        <v>6</v>
      </c>
      <c r="B16" s="607"/>
      <c r="C16" s="64"/>
      <c r="D16" s="65"/>
      <c r="E16" s="144"/>
      <c r="F16" s="66"/>
      <c r="G16" s="67"/>
      <c r="H16" s="68"/>
      <c r="I16" s="67"/>
      <c r="J16" s="68"/>
      <c r="K16" s="69"/>
      <c r="L16" s="70"/>
      <c r="M16" s="71"/>
      <c r="N16" s="69"/>
      <c r="O16" s="72"/>
      <c r="P16" s="62">
        <f t="shared" si="1"/>
        <v>0</v>
      </c>
      <c r="Q16" s="90"/>
      <c r="R16" s="73"/>
    </row>
    <row r="17" spans="1:18" ht="17.25" customHeight="1">
      <c r="A17" s="606">
        <v>7</v>
      </c>
      <c r="B17" s="607"/>
      <c r="C17" s="64"/>
      <c r="D17" s="65"/>
      <c r="E17" s="144"/>
      <c r="F17" s="66"/>
      <c r="G17" s="67"/>
      <c r="H17" s="68"/>
      <c r="I17" s="67"/>
      <c r="J17" s="68"/>
      <c r="K17" s="69"/>
      <c r="L17" s="70"/>
      <c r="M17" s="71"/>
      <c r="N17" s="69"/>
      <c r="O17" s="72"/>
      <c r="P17" s="62">
        <f t="shared" si="1"/>
        <v>0</v>
      </c>
      <c r="Q17" s="90"/>
      <c r="R17" s="73"/>
    </row>
    <row r="18" spans="1:18" ht="17.25" customHeight="1">
      <c r="A18" s="606">
        <v>8</v>
      </c>
      <c r="B18" s="607"/>
      <c r="C18" s="64"/>
      <c r="D18" s="65"/>
      <c r="E18" s="144"/>
      <c r="F18" s="66"/>
      <c r="G18" s="67"/>
      <c r="H18" s="68"/>
      <c r="I18" s="67"/>
      <c r="J18" s="68"/>
      <c r="K18" s="69"/>
      <c r="L18" s="70"/>
      <c r="M18" s="71"/>
      <c r="N18" s="69"/>
      <c r="O18" s="72"/>
      <c r="P18" s="62">
        <f t="shared" si="1"/>
        <v>0</v>
      </c>
      <c r="Q18" s="90"/>
      <c r="R18" s="73"/>
    </row>
    <row r="19" spans="1:18" ht="17.25" customHeight="1">
      <c r="A19" s="606">
        <v>9</v>
      </c>
      <c r="B19" s="607"/>
      <c r="C19" s="64"/>
      <c r="D19" s="65"/>
      <c r="E19" s="144"/>
      <c r="F19" s="66"/>
      <c r="G19" s="67"/>
      <c r="H19" s="68"/>
      <c r="I19" s="67"/>
      <c r="J19" s="68"/>
      <c r="K19" s="69"/>
      <c r="L19" s="70"/>
      <c r="M19" s="71"/>
      <c r="N19" s="69"/>
      <c r="O19" s="72"/>
      <c r="P19" s="62">
        <f t="shared" si="1"/>
        <v>0</v>
      </c>
      <c r="Q19" s="90"/>
      <c r="R19" s="73"/>
    </row>
    <row r="20" spans="1:18" ht="17.25" customHeight="1">
      <c r="A20" s="606">
        <v>10</v>
      </c>
      <c r="B20" s="607"/>
      <c r="C20" s="64"/>
      <c r="D20" s="65"/>
      <c r="E20" s="144"/>
      <c r="F20" s="66"/>
      <c r="G20" s="67"/>
      <c r="H20" s="68"/>
      <c r="I20" s="67"/>
      <c r="J20" s="68"/>
      <c r="K20" s="69"/>
      <c r="L20" s="70"/>
      <c r="M20" s="71"/>
      <c r="N20" s="69"/>
      <c r="O20" s="72"/>
      <c r="P20" s="62">
        <f t="shared" si="1"/>
        <v>0</v>
      </c>
      <c r="Q20" s="90"/>
      <c r="R20" s="73"/>
    </row>
    <row r="21" spans="1:18" ht="17.25" customHeight="1">
      <c r="A21" s="606">
        <v>11</v>
      </c>
      <c r="B21" s="607"/>
      <c r="C21" s="64"/>
      <c r="D21" s="65"/>
      <c r="E21" s="144"/>
      <c r="F21" s="66"/>
      <c r="G21" s="67"/>
      <c r="H21" s="68"/>
      <c r="I21" s="67"/>
      <c r="J21" s="68"/>
      <c r="K21" s="69"/>
      <c r="L21" s="70"/>
      <c r="M21" s="71"/>
      <c r="N21" s="69"/>
      <c r="O21" s="72"/>
      <c r="P21" s="62">
        <f t="shared" si="1"/>
        <v>0</v>
      </c>
      <c r="Q21" s="90"/>
      <c r="R21" s="73"/>
    </row>
    <row r="22" spans="1:18" ht="18" customHeight="1">
      <c r="A22" s="606">
        <v>12</v>
      </c>
      <c r="B22" s="607"/>
      <c r="C22" s="64"/>
      <c r="D22" s="65"/>
      <c r="E22" s="144"/>
      <c r="F22" s="66"/>
      <c r="G22" s="67"/>
      <c r="H22" s="68"/>
      <c r="I22" s="67"/>
      <c r="J22" s="68"/>
      <c r="K22" s="69"/>
      <c r="L22" s="70"/>
      <c r="M22" s="71"/>
      <c r="N22" s="69"/>
      <c r="O22" s="72"/>
      <c r="P22" s="62">
        <f t="shared" si="1"/>
        <v>0</v>
      </c>
      <c r="Q22" s="90"/>
      <c r="R22" s="73"/>
    </row>
    <row r="23" spans="1:18" ht="18" customHeight="1">
      <c r="A23" s="606">
        <v>13</v>
      </c>
      <c r="B23" s="607"/>
      <c r="C23" s="64"/>
      <c r="D23" s="65"/>
      <c r="E23" s="144"/>
      <c r="F23" s="66"/>
      <c r="G23" s="67"/>
      <c r="H23" s="68"/>
      <c r="I23" s="67"/>
      <c r="J23" s="68"/>
      <c r="K23" s="69"/>
      <c r="L23" s="70"/>
      <c r="M23" s="71"/>
      <c r="N23" s="69"/>
      <c r="O23" s="72"/>
      <c r="P23" s="62">
        <f t="shared" si="1"/>
        <v>0</v>
      </c>
      <c r="Q23" s="90"/>
      <c r="R23" s="73"/>
    </row>
    <row r="24" spans="1:18" ht="18" customHeight="1">
      <c r="A24" s="606">
        <v>14</v>
      </c>
      <c r="B24" s="607"/>
      <c r="C24" s="64"/>
      <c r="D24" s="65"/>
      <c r="E24" s="144"/>
      <c r="F24" s="66"/>
      <c r="G24" s="67"/>
      <c r="H24" s="68"/>
      <c r="I24" s="70"/>
      <c r="J24" s="71"/>
      <c r="K24" s="69"/>
      <c r="L24" s="70"/>
      <c r="M24" s="71"/>
      <c r="N24" s="69"/>
      <c r="O24" s="72"/>
      <c r="P24" s="62">
        <f t="shared" si="1"/>
        <v>0</v>
      </c>
      <c r="Q24" s="90"/>
      <c r="R24" s="73"/>
    </row>
    <row r="25" spans="1:18" ht="18" customHeight="1">
      <c r="A25" s="606">
        <v>15</v>
      </c>
      <c r="B25" s="607"/>
      <c r="C25" s="64"/>
      <c r="D25" s="65"/>
      <c r="E25" s="144"/>
      <c r="F25" s="66"/>
      <c r="G25" s="67"/>
      <c r="H25" s="68"/>
      <c r="I25" s="70"/>
      <c r="J25" s="71"/>
      <c r="K25" s="69"/>
      <c r="L25" s="70"/>
      <c r="M25" s="71"/>
      <c r="N25" s="69"/>
      <c r="O25" s="72"/>
      <c r="P25" s="62">
        <f t="shared" si="1"/>
        <v>0</v>
      </c>
      <c r="Q25" s="90"/>
      <c r="R25" s="73"/>
    </row>
    <row r="26" spans="1:18" ht="18" customHeight="1">
      <c r="A26" s="606">
        <v>16</v>
      </c>
      <c r="B26" s="607"/>
      <c r="C26" s="64"/>
      <c r="D26" s="65"/>
      <c r="E26" s="144"/>
      <c r="F26" s="66"/>
      <c r="G26" s="67"/>
      <c r="H26" s="68"/>
      <c r="I26" s="70"/>
      <c r="J26" s="71"/>
      <c r="K26" s="69"/>
      <c r="L26" s="70"/>
      <c r="M26" s="71"/>
      <c r="N26" s="69"/>
      <c r="O26" s="72"/>
      <c r="P26" s="62">
        <f t="shared" si="1"/>
        <v>0</v>
      </c>
      <c r="Q26" s="90"/>
      <c r="R26" s="73"/>
    </row>
    <row r="27" spans="1:18" ht="18" customHeight="1">
      <c r="A27" s="606">
        <v>17</v>
      </c>
      <c r="B27" s="607"/>
      <c r="C27" s="64"/>
      <c r="D27" s="65"/>
      <c r="E27" s="145"/>
      <c r="F27" s="55"/>
      <c r="G27" s="67"/>
      <c r="H27" s="57"/>
      <c r="I27" s="67"/>
      <c r="J27" s="68"/>
      <c r="K27" s="69"/>
      <c r="L27" s="67"/>
      <c r="M27" s="71"/>
      <c r="N27" s="74"/>
      <c r="O27" s="72"/>
      <c r="P27" s="62">
        <f t="shared" si="1"/>
        <v>0</v>
      </c>
      <c r="Q27" s="90"/>
      <c r="R27" s="73"/>
    </row>
    <row r="28" spans="1:18" ht="18" customHeight="1">
      <c r="A28" s="606">
        <v>18</v>
      </c>
      <c r="B28" s="607"/>
      <c r="C28" s="64"/>
      <c r="D28" s="65"/>
      <c r="E28" s="145"/>
      <c r="F28" s="66"/>
      <c r="G28" s="67"/>
      <c r="H28" s="68"/>
      <c r="I28" s="67"/>
      <c r="J28" s="68"/>
      <c r="K28" s="69"/>
      <c r="L28" s="67"/>
      <c r="M28" s="71"/>
      <c r="N28" s="74"/>
      <c r="O28" s="72"/>
      <c r="P28" s="62">
        <f t="shared" si="1"/>
        <v>0</v>
      </c>
      <c r="Q28" s="90"/>
      <c r="R28" s="73"/>
    </row>
    <row r="29" spans="1:18" ht="18" customHeight="1">
      <c r="A29" s="606">
        <v>19</v>
      </c>
      <c r="B29" s="607"/>
      <c r="C29" s="64"/>
      <c r="D29" s="65"/>
      <c r="E29" s="145"/>
      <c r="F29" s="66"/>
      <c r="G29" s="67"/>
      <c r="H29" s="68"/>
      <c r="I29" s="67"/>
      <c r="J29" s="68"/>
      <c r="K29" s="69"/>
      <c r="L29" s="67"/>
      <c r="M29" s="71"/>
      <c r="N29" s="74"/>
      <c r="O29" s="72"/>
      <c r="P29" s="62">
        <f t="shared" si="1"/>
        <v>0</v>
      </c>
      <c r="Q29" s="90"/>
      <c r="R29" s="73"/>
    </row>
    <row r="30" spans="1:18" ht="18" customHeight="1">
      <c r="A30" s="606">
        <v>20</v>
      </c>
      <c r="B30" s="607"/>
      <c r="C30" s="64"/>
      <c r="D30" s="65"/>
      <c r="E30" s="144"/>
      <c r="F30" s="66"/>
      <c r="G30" s="67"/>
      <c r="H30" s="68"/>
      <c r="I30" s="67"/>
      <c r="J30" s="68"/>
      <c r="K30" s="69"/>
      <c r="L30" s="70"/>
      <c r="M30" s="71"/>
      <c r="N30" s="69"/>
      <c r="O30" s="72"/>
      <c r="P30" s="62">
        <f t="shared" si="1"/>
        <v>0</v>
      </c>
      <c r="Q30" s="90"/>
      <c r="R30" s="73"/>
    </row>
    <row r="31" spans="1:18" ht="18" customHeight="1">
      <c r="A31" s="606">
        <v>21</v>
      </c>
      <c r="B31" s="607"/>
      <c r="C31" s="64"/>
      <c r="D31" s="65"/>
      <c r="E31" s="144"/>
      <c r="F31" s="66"/>
      <c r="G31" s="67"/>
      <c r="H31" s="68"/>
      <c r="I31" s="67"/>
      <c r="J31" s="68"/>
      <c r="K31" s="69"/>
      <c r="L31" s="70"/>
      <c r="M31" s="71"/>
      <c r="N31" s="69"/>
      <c r="O31" s="72"/>
      <c r="P31" s="62">
        <f t="shared" si="1"/>
        <v>0</v>
      </c>
      <c r="Q31" s="90"/>
      <c r="R31" s="73"/>
    </row>
    <row r="32" spans="1:18" ht="18" customHeight="1">
      <c r="A32" s="606">
        <v>22</v>
      </c>
      <c r="B32" s="607"/>
      <c r="C32" s="64"/>
      <c r="D32" s="65"/>
      <c r="E32" s="144"/>
      <c r="F32" s="66"/>
      <c r="G32" s="67"/>
      <c r="H32" s="68"/>
      <c r="I32" s="70"/>
      <c r="J32" s="71"/>
      <c r="K32" s="69"/>
      <c r="L32" s="70"/>
      <c r="M32" s="71"/>
      <c r="N32" s="69"/>
      <c r="O32" s="72"/>
      <c r="P32" s="62">
        <f t="shared" si="1"/>
        <v>0</v>
      </c>
      <c r="Q32" s="90"/>
      <c r="R32" s="73"/>
    </row>
    <row r="33" spans="1:18" ht="18" customHeight="1">
      <c r="A33" s="606">
        <v>23</v>
      </c>
      <c r="B33" s="607"/>
      <c r="C33" s="64"/>
      <c r="D33" s="65"/>
      <c r="E33" s="144"/>
      <c r="F33" s="66"/>
      <c r="G33" s="67"/>
      <c r="H33" s="68"/>
      <c r="I33" s="70"/>
      <c r="J33" s="71"/>
      <c r="K33" s="69"/>
      <c r="L33" s="70"/>
      <c r="M33" s="71"/>
      <c r="N33" s="69"/>
      <c r="O33" s="72"/>
      <c r="P33" s="62">
        <f t="shared" si="1"/>
        <v>0</v>
      </c>
      <c r="Q33" s="90"/>
      <c r="R33" s="73"/>
    </row>
    <row r="34" spans="1:18" ht="18" customHeight="1">
      <c r="A34" s="606">
        <v>24</v>
      </c>
      <c r="B34" s="607"/>
      <c r="C34" s="64"/>
      <c r="D34" s="65"/>
      <c r="E34" s="144"/>
      <c r="F34" s="66"/>
      <c r="G34" s="67"/>
      <c r="H34" s="68"/>
      <c r="I34" s="70"/>
      <c r="J34" s="71"/>
      <c r="K34" s="69"/>
      <c r="L34" s="70"/>
      <c r="M34" s="71"/>
      <c r="N34" s="69"/>
      <c r="O34" s="72"/>
      <c r="P34" s="62">
        <f t="shared" si="1"/>
        <v>0</v>
      </c>
      <c r="Q34" s="90"/>
      <c r="R34" s="73"/>
    </row>
    <row r="35" spans="1:18" ht="18" customHeight="1">
      <c r="A35" s="606">
        <v>25</v>
      </c>
      <c r="B35" s="607"/>
      <c r="C35" s="64"/>
      <c r="D35" s="65"/>
      <c r="E35" s="144"/>
      <c r="F35" s="66"/>
      <c r="G35" s="67"/>
      <c r="H35" s="68"/>
      <c r="I35" s="70"/>
      <c r="J35" s="68"/>
      <c r="K35" s="69"/>
      <c r="L35" s="70"/>
      <c r="M35" s="71"/>
      <c r="N35" s="69"/>
      <c r="O35" s="72"/>
      <c r="P35" s="62">
        <f t="shared" si="1"/>
        <v>0</v>
      </c>
      <c r="Q35" s="90"/>
      <c r="R35" s="73"/>
    </row>
    <row r="36" spans="1:18" ht="18" customHeight="1">
      <c r="A36" s="606">
        <v>26</v>
      </c>
      <c r="B36" s="607"/>
      <c r="C36" s="64"/>
      <c r="D36" s="65"/>
      <c r="E36" s="144"/>
      <c r="F36" s="66"/>
      <c r="G36" s="67"/>
      <c r="H36" s="68"/>
      <c r="I36" s="70"/>
      <c r="J36" s="68"/>
      <c r="K36" s="69"/>
      <c r="L36" s="70"/>
      <c r="M36" s="71"/>
      <c r="N36" s="69"/>
      <c r="O36" s="72"/>
      <c r="P36" s="62">
        <f t="shared" si="1"/>
        <v>0</v>
      </c>
      <c r="Q36" s="90"/>
      <c r="R36" s="73"/>
    </row>
    <row r="37" spans="1:18" ht="18" customHeight="1">
      <c r="A37" s="606">
        <v>27</v>
      </c>
      <c r="B37" s="607"/>
      <c r="C37" s="64"/>
      <c r="D37" s="65"/>
      <c r="E37" s="145"/>
      <c r="F37" s="55"/>
      <c r="G37" s="56"/>
      <c r="H37" s="57"/>
      <c r="I37" s="70"/>
      <c r="J37" s="71"/>
      <c r="K37" s="69"/>
      <c r="L37" s="70"/>
      <c r="M37" s="71"/>
      <c r="N37" s="69"/>
      <c r="O37" s="72"/>
      <c r="P37" s="62">
        <f t="shared" si="1"/>
        <v>0</v>
      </c>
      <c r="Q37" s="90"/>
      <c r="R37" s="73"/>
    </row>
    <row r="38" spans="1:18" ht="18" customHeight="1">
      <c r="A38" s="606">
        <v>28</v>
      </c>
      <c r="B38" s="607"/>
      <c r="C38" s="64"/>
      <c r="D38" s="65"/>
      <c r="E38" s="144"/>
      <c r="F38" s="66"/>
      <c r="G38" s="67"/>
      <c r="H38" s="68"/>
      <c r="I38" s="70"/>
      <c r="J38" s="71"/>
      <c r="K38" s="69"/>
      <c r="L38" s="70"/>
      <c r="M38" s="71"/>
      <c r="N38" s="69"/>
      <c r="O38" s="72"/>
      <c r="P38" s="62">
        <f t="shared" si="1"/>
        <v>0</v>
      </c>
      <c r="Q38" s="90"/>
      <c r="R38" s="73"/>
    </row>
    <row r="39" spans="1:18" ht="18" customHeight="1">
      <c r="A39" s="606">
        <v>29</v>
      </c>
      <c r="B39" s="607"/>
      <c r="C39" s="64"/>
      <c r="D39" s="65"/>
      <c r="E39" s="145"/>
      <c r="F39" s="55"/>
      <c r="G39" s="56"/>
      <c r="H39" s="57"/>
      <c r="I39" s="70"/>
      <c r="J39" s="71"/>
      <c r="K39" s="69"/>
      <c r="L39" s="70"/>
      <c r="M39" s="71"/>
      <c r="N39" s="69"/>
      <c r="O39" s="72"/>
      <c r="P39" s="62">
        <f t="shared" si="1"/>
        <v>0</v>
      </c>
      <c r="Q39" s="90"/>
      <c r="R39" s="73"/>
    </row>
    <row r="40" spans="1:18" ht="18" customHeight="1">
      <c r="A40" s="606">
        <v>30</v>
      </c>
      <c r="B40" s="607"/>
      <c r="C40" s="64"/>
      <c r="D40" s="65"/>
      <c r="E40" s="144"/>
      <c r="F40" s="66"/>
      <c r="G40" s="67"/>
      <c r="H40" s="68"/>
      <c r="I40" s="70"/>
      <c r="J40" s="68"/>
      <c r="K40" s="69"/>
      <c r="L40" s="70"/>
      <c r="M40" s="71"/>
      <c r="N40" s="69"/>
      <c r="O40" s="72"/>
      <c r="P40" s="62">
        <f t="shared" si="1"/>
        <v>0</v>
      </c>
      <c r="Q40" s="90"/>
      <c r="R40" s="73"/>
    </row>
    <row r="41" spans="1:18" ht="18" customHeight="1">
      <c r="A41" s="606">
        <v>31</v>
      </c>
      <c r="B41" s="607"/>
      <c r="C41" s="64"/>
      <c r="D41" s="65"/>
      <c r="E41" s="144"/>
      <c r="F41" s="66"/>
      <c r="G41" s="67"/>
      <c r="H41" s="68"/>
      <c r="I41" s="67"/>
      <c r="J41" s="68"/>
      <c r="K41" s="69"/>
      <c r="L41" s="70"/>
      <c r="M41" s="71"/>
      <c r="N41" s="69"/>
      <c r="O41" s="72"/>
      <c r="P41" s="62">
        <f t="shared" si="1"/>
        <v>0</v>
      </c>
      <c r="Q41" s="90"/>
      <c r="R41" s="73"/>
    </row>
    <row r="42" spans="1:18" ht="18" customHeight="1">
      <c r="A42" s="606">
        <v>32</v>
      </c>
      <c r="B42" s="607"/>
      <c r="C42" s="64"/>
      <c r="D42" s="65"/>
      <c r="E42" s="144"/>
      <c r="F42" s="66"/>
      <c r="G42" s="67"/>
      <c r="H42" s="68"/>
      <c r="I42" s="67"/>
      <c r="J42" s="68"/>
      <c r="K42" s="69"/>
      <c r="L42" s="70"/>
      <c r="M42" s="71"/>
      <c r="N42" s="69"/>
      <c r="O42" s="72"/>
      <c r="P42" s="62">
        <f t="shared" si="1"/>
        <v>0</v>
      </c>
      <c r="Q42" s="90"/>
      <c r="R42" s="73"/>
    </row>
    <row r="43" spans="1:18" ht="18" customHeight="1">
      <c r="A43" s="606">
        <v>33</v>
      </c>
      <c r="B43" s="607"/>
      <c r="C43" s="64"/>
      <c r="D43" s="65"/>
      <c r="E43" s="144"/>
      <c r="F43" s="66"/>
      <c r="G43" s="67"/>
      <c r="H43" s="68"/>
      <c r="I43" s="67"/>
      <c r="J43" s="68"/>
      <c r="K43" s="69"/>
      <c r="L43" s="70"/>
      <c r="M43" s="71"/>
      <c r="N43" s="69"/>
      <c r="O43" s="72"/>
      <c r="P43" s="62">
        <f t="shared" si="1"/>
        <v>0</v>
      </c>
      <c r="Q43" s="90"/>
      <c r="R43" s="73"/>
    </row>
    <row r="44" spans="1:18" ht="18" customHeight="1">
      <c r="A44" s="606">
        <v>34</v>
      </c>
      <c r="B44" s="607"/>
      <c r="C44" s="64"/>
      <c r="D44" s="65"/>
      <c r="E44" s="144"/>
      <c r="F44" s="66"/>
      <c r="G44" s="67"/>
      <c r="H44" s="68"/>
      <c r="I44" s="67"/>
      <c r="J44" s="68"/>
      <c r="K44" s="69"/>
      <c r="L44" s="70"/>
      <c r="M44" s="71"/>
      <c r="N44" s="69"/>
      <c r="O44" s="72"/>
      <c r="P44" s="62">
        <f t="shared" si="1"/>
        <v>0</v>
      </c>
      <c r="Q44" s="90"/>
      <c r="R44" s="73"/>
    </row>
    <row r="45" spans="1:18" ht="18" customHeight="1">
      <c r="A45" s="606">
        <v>35</v>
      </c>
      <c r="B45" s="607"/>
      <c r="C45" s="64"/>
      <c r="D45" s="65"/>
      <c r="E45" s="144"/>
      <c r="F45" s="66"/>
      <c r="G45" s="67"/>
      <c r="H45" s="68"/>
      <c r="I45" s="67"/>
      <c r="J45" s="68"/>
      <c r="K45" s="69"/>
      <c r="L45" s="70"/>
      <c r="M45" s="71"/>
      <c r="N45" s="69"/>
      <c r="O45" s="72"/>
      <c r="P45" s="62">
        <f t="shared" si="1"/>
        <v>0</v>
      </c>
      <c r="Q45" s="90"/>
      <c r="R45" s="73"/>
    </row>
    <row r="46" spans="1:18" ht="18" customHeight="1">
      <c r="A46" s="606">
        <v>36</v>
      </c>
      <c r="B46" s="607"/>
      <c r="C46" s="64"/>
      <c r="D46" s="65"/>
      <c r="E46" s="144"/>
      <c r="F46" s="66"/>
      <c r="G46" s="67"/>
      <c r="H46" s="68"/>
      <c r="I46" s="70"/>
      <c r="J46" s="71"/>
      <c r="K46" s="69"/>
      <c r="L46" s="70"/>
      <c r="M46" s="71"/>
      <c r="N46" s="69"/>
      <c r="O46" s="72"/>
      <c r="P46" s="62">
        <f t="shared" si="1"/>
        <v>0</v>
      </c>
      <c r="Q46" s="90"/>
      <c r="R46" s="73"/>
    </row>
    <row r="47" spans="1:18" ht="18" customHeight="1">
      <c r="A47" s="606">
        <v>37</v>
      </c>
      <c r="B47" s="607"/>
      <c r="C47" s="64"/>
      <c r="D47" s="65"/>
      <c r="E47" s="144"/>
      <c r="F47" s="66"/>
      <c r="G47" s="67"/>
      <c r="H47" s="68"/>
      <c r="I47" s="67"/>
      <c r="J47" s="68"/>
      <c r="K47" s="69"/>
      <c r="L47" s="70"/>
      <c r="M47" s="71"/>
      <c r="N47" s="69"/>
      <c r="O47" s="72"/>
      <c r="P47" s="62">
        <f t="shared" si="1"/>
        <v>0</v>
      </c>
      <c r="Q47" s="90"/>
      <c r="R47" s="73"/>
    </row>
    <row r="48" spans="1:18" ht="18" customHeight="1">
      <c r="A48" s="606">
        <v>38</v>
      </c>
      <c r="B48" s="607"/>
      <c r="C48" s="64"/>
      <c r="D48" s="65"/>
      <c r="E48" s="144"/>
      <c r="F48" s="66"/>
      <c r="G48" s="67"/>
      <c r="H48" s="68"/>
      <c r="I48" s="67"/>
      <c r="J48" s="68"/>
      <c r="K48" s="69"/>
      <c r="L48" s="70"/>
      <c r="M48" s="71"/>
      <c r="N48" s="69"/>
      <c r="O48" s="72"/>
      <c r="P48" s="62">
        <f t="shared" si="1"/>
        <v>0</v>
      </c>
      <c r="Q48" s="90"/>
      <c r="R48" s="73"/>
    </row>
    <row r="49" spans="1:18" ht="18" customHeight="1">
      <c r="A49" s="606">
        <v>39</v>
      </c>
      <c r="B49" s="607"/>
      <c r="C49" s="64"/>
      <c r="D49" s="65"/>
      <c r="E49" s="145"/>
      <c r="F49" s="55"/>
      <c r="G49" s="67"/>
      <c r="H49" s="57"/>
      <c r="I49" s="70"/>
      <c r="J49" s="71"/>
      <c r="K49" s="69"/>
      <c r="L49" s="70"/>
      <c r="M49" s="71"/>
      <c r="N49" s="69"/>
      <c r="O49" s="72"/>
      <c r="P49" s="62">
        <f t="shared" si="1"/>
        <v>0</v>
      </c>
      <c r="Q49" s="90"/>
      <c r="R49" s="73"/>
    </row>
    <row r="50" spans="1:18" ht="18" customHeight="1">
      <c r="A50" s="606">
        <v>40</v>
      </c>
      <c r="B50" s="607"/>
      <c r="C50" s="64"/>
      <c r="D50" s="65"/>
      <c r="E50" s="145"/>
      <c r="F50" s="55"/>
      <c r="G50" s="67"/>
      <c r="H50" s="57"/>
      <c r="I50" s="70"/>
      <c r="J50" s="71"/>
      <c r="K50" s="69"/>
      <c r="L50" s="70"/>
      <c r="M50" s="71"/>
      <c r="N50" s="69"/>
      <c r="O50" s="72"/>
      <c r="P50" s="62">
        <f t="shared" si="1"/>
        <v>0</v>
      </c>
      <c r="Q50" s="90"/>
      <c r="R50" s="73"/>
    </row>
    <row r="51" spans="1:18" ht="18" customHeight="1">
      <c r="A51" s="606">
        <v>41</v>
      </c>
      <c r="B51" s="607"/>
      <c r="C51" s="64"/>
      <c r="D51" s="65"/>
      <c r="E51" s="145"/>
      <c r="F51" s="55"/>
      <c r="G51" s="67"/>
      <c r="H51" s="68"/>
      <c r="I51" s="70"/>
      <c r="J51" s="71"/>
      <c r="K51" s="69"/>
      <c r="L51" s="70"/>
      <c r="M51" s="71"/>
      <c r="N51" s="69"/>
      <c r="O51" s="72"/>
      <c r="P51" s="62">
        <f t="shared" si="1"/>
        <v>0</v>
      </c>
      <c r="Q51" s="90"/>
      <c r="R51" s="73"/>
    </row>
    <row r="52" spans="1:18" ht="18" customHeight="1">
      <c r="A52" s="606">
        <v>42</v>
      </c>
      <c r="B52" s="607"/>
      <c r="C52" s="64"/>
      <c r="D52" s="65"/>
      <c r="E52" s="145"/>
      <c r="F52" s="55"/>
      <c r="G52" s="67"/>
      <c r="H52" s="68"/>
      <c r="I52" s="70"/>
      <c r="J52" s="71"/>
      <c r="K52" s="69"/>
      <c r="L52" s="70"/>
      <c r="M52" s="71"/>
      <c r="N52" s="69"/>
      <c r="O52" s="72"/>
      <c r="P52" s="62">
        <f t="shared" si="1"/>
        <v>0</v>
      </c>
      <c r="Q52" s="90"/>
      <c r="R52" s="73"/>
    </row>
    <row r="53" spans="1:18" ht="18" customHeight="1">
      <c r="A53" s="606">
        <v>43</v>
      </c>
      <c r="B53" s="607"/>
      <c r="C53" s="64"/>
      <c r="D53" s="65"/>
      <c r="E53" s="144"/>
      <c r="F53" s="66"/>
      <c r="G53" s="67"/>
      <c r="H53" s="68"/>
      <c r="I53" s="70"/>
      <c r="J53" s="71"/>
      <c r="K53" s="69"/>
      <c r="L53" s="70"/>
      <c r="M53" s="71"/>
      <c r="N53" s="69"/>
      <c r="O53" s="72"/>
      <c r="P53" s="62">
        <f t="shared" si="1"/>
        <v>0</v>
      </c>
      <c r="Q53" s="90"/>
      <c r="R53" s="73"/>
    </row>
    <row r="54" spans="1:18" ht="18" customHeight="1">
      <c r="A54" s="606">
        <v>44</v>
      </c>
      <c r="B54" s="607"/>
      <c r="C54" s="64"/>
      <c r="D54" s="65"/>
      <c r="E54" s="144"/>
      <c r="F54" s="66"/>
      <c r="G54" s="67"/>
      <c r="H54" s="68"/>
      <c r="I54" s="70"/>
      <c r="J54" s="71"/>
      <c r="K54" s="69"/>
      <c r="L54" s="70"/>
      <c r="M54" s="71"/>
      <c r="N54" s="69"/>
      <c r="O54" s="72"/>
      <c r="P54" s="62">
        <f t="shared" si="1"/>
        <v>0</v>
      </c>
      <c r="Q54" s="90"/>
      <c r="R54" s="73"/>
    </row>
    <row r="55" spans="1:18" ht="18" customHeight="1">
      <c r="A55" s="606">
        <v>45</v>
      </c>
      <c r="B55" s="607"/>
      <c r="C55" s="64"/>
      <c r="D55" s="65"/>
      <c r="E55" s="144"/>
      <c r="F55" s="66"/>
      <c r="G55" s="67"/>
      <c r="H55" s="68"/>
      <c r="I55" s="70"/>
      <c r="J55" s="71"/>
      <c r="K55" s="69"/>
      <c r="L55" s="70"/>
      <c r="M55" s="71"/>
      <c r="N55" s="69"/>
      <c r="O55" s="72"/>
      <c r="P55" s="62">
        <f t="shared" si="1"/>
        <v>0</v>
      </c>
      <c r="Q55" s="90"/>
      <c r="R55" s="73"/>
    </row>
    <row r="56" spans="1:18" ht="18" customHeight="1">
      <c r="A56" s="606">
        <v>46</v>
      </c>
      <c r="B56" s="607"/>
      <c r="C56" s="64"/>
      <c r="D56" s="65"/>
      <c r="E56" s="144"/>
      <c r="F56" s="66"/>
      <c r="G56" s="67"/>
      <c r="H56" s="68"/>
      <c r="I56" s="70"/>
      <c r="J56" s="71"/>
      <c r="K56" s="69"/>
      <c r="L56" s="70"/>
      <c r="M56" s="71"/>
      <c r="N56" s="69"/>
      <c r="O56" s="72"/>
      <c r="P56" s="62">
        <f t="shared" si="1"/>
        <v>0</v>
      </c>
      <c r="Q56" s="90"/>
      <c r="R56" s="73"/>
    </row>
    <row r="57" spans="1:18" ht="18" customHeight="1">
      <c r="A57" s="606">
        <v>47</v>
      </c>
      <c r="B57" s="607"/>
      <c r="C57" s="64"/>
      <c r="D57" s="65"/>
      <c r="E57" s="145"/>
      <c r="F57" s="55"/>
      <c r="G57" s="67"/>
      <c r="H57" s="57"/>
      <c r="I57" s="70"/>
      <c r="J57" s="71"/>
      <c r="K57" s="69"/>
      <c r="L57" s="70"/>
      <c r="M57" s="71"/>
      <c r="N57" s="69"/>
      <c r="O57" s="72"/>
      <c r="P57" s="62">
        <f t="shared" si="1"/>
        <v>0</v>
      </c>
      <c r="Q57" s="90"/>
      <c r="R57" s="73"/>
    </row>
    <row r="58" spans="1:18" ht="18" customHeight="1">
      <c r="A58" s="606">
        <v>48</v>
      </c>
      <c r="B58" s="607"/>
      <c r="C58" s="64"/>
      <c r="D58" s="65"/>
      <c r="E58" s="144"/>
      <c r="F58" s="66"/>
      <c r="G58" s="67"/>
      <c r="H58" s="68"/>
      <c r="I58" s="70"/>
      <c r="J58" s="71"/>
      <c r="K58" s="69"/>
      <c r="L58" s="70"/>
      <c r="M58" s="71"/>
      <c r="N58" s="69"/>
      <c r="O58" s="72"/>
      <c r="P58" s="62">
        <f t="shared" si="1"/>
        <v>0</v>
      </c>
      <c r="Q58" s="90"/>
      <c r="R58" s="73"/>
    </row>
    <row r="59" spans="1:18" ht="18" customHeight="1">
      <c r="A59" s="606">
        <v>49</v>
      </c>
      <c r="B59" s="607"/>
      <c r="C59" s="64"/>
      <c r="D59" s="65"/>
      <c r="E59" s="144"/>
      <c r="F59" s="66"/>
      <c r="G59" s="67"/>
      <c r="H59" s="71"/>
      <c r="I59" s="70"/>
      <c r="J59" s="71"/>
      <c r="K59" s="69"/>
      <c r="L59" s="70"/>
      <c r="M59" s="71"/>
      <c r="N59" s="69"/>
      <c r="O59" s="72"/>
      <c r="P59" s="62">
        <f t="shared" si="1"/>
        <v>0</v>
      </c>
      <c r="Q59" s="90"/>
      <c r="R59" s="73"/>
    </row>
    <row r="60" spans="1:18" ht="18" customHeight="1">
      <c r="A60" s="606">
        <v>50</v>
      </c>
      <c r="B60" s="607"/>
      <c r="C60" s="64"/>
      <c r="D60" s="65"/>
      <c r="E60" s="144"/>
      <c r="F60" s="66"/>
      <c r="G60" s="67"/>
      <c r="H60" s="71"/>
      <c r="I60" s="70"/>
      <c r="J60" s="71"/>
      <c r="K60" s="69"/>
      <c r="L60" s="70"/>
      <c r="M60" s="71"/>
      <c r="N60" s="69"/>
      <c r="O60" s="72"/>
      <c r="P60" s="62">
        <f t="shared" si="1"/>
        <v>0</v>
      </c>
      <c r="Q60" s="90"/>
      <c r="R60" s="73"/>
    </row>
    <row r="61" spans="1:18" ht="18" hidden="1" customHeight="1">
      <c r="A61" s="606">
        <v>51</v>
      </c>
      <c r="B61" s="607"/>
      <c r="C61" s="64"/>
      <c r="D61" s="65"/>
      <c r="E61" s="144"/>
      <c r="F61" s="66"/>
      <c r="G61" s="67"/>
      <c r="H61" s="71"/>
      <c r="I61" s="70"/>
      <c r="J61" s="71"/>
      <c r="K61" s="69"/>
      <c r="L61" s="70"/>
      <c r="M61" s="71"/>
      <c r="N61" s="69"/>
      <c r="O61" s="72"/>
      <c r="P61" s="62">
        <f t="shared" si="1"/>
        <v>0</v>
      </c>
      <c r="Q61" s="90"/>
      <c r="R61" s="73"/>
    </row>
    <row r="62" spans="1:18" ht="18" hidden="1" customHeight="1">
      <c r="A62" s="606">
        <v>52</v>
      </c>
      <c r="B62" s="607"/>
      <c r="C62" s="64"/>
      <c r="D62" s="65"/>
      <c r="E62" s="144"/>
      <c r="F62" s="66"/>
      <c r="G62" s="67"/>
      <c r="H62" s="71"/>
      <c r="I62" s="70"/>
      <c r="J62" s="71"/>
      <c r="K62" s="69"/>
      <c r="L62" s="70"/>
      <c r="M62" s="71"/>
      <c r="N62" s="69"/>
      <c r="O62" s="72"/>
      <c r="P62" s="62">
        <f t="shared" si="1"/>
        <v>0</v>
      </c>
      <c r="Q62" s="90"/>
      <c r="R62" s="73"/>
    </row>
    <row r="63" spans="1:18" ht="18" hidden="1" customHeight="1">
      <c r="A63" s="606">
        <v>53</v>
      </c>
      <c r="B63" s="607"/>
      <c r="C63" s="64"/>
      <c r="D63" s="65"/>
      <c r="E63" s="144"/>
      <c r="F63" s="66"/>
      <c r="G63" s="67"/>
      <c r="H63" s="71"/>
      <c r="I63" s="70"/>
      <c r="J63" s="71"/>
      <c r="K63" s="69"/>
      <c r="L63" s="70"/>
      <c r="M63" s="71"/>
      <c r="N63" s="69"/>
      <c r="O63" s="72"/>
      <c r="P63" s="62">
        <f t="shared" si="1"/>
        <v>0</v>
      </c>
      <c r="Q63" s="90"/>
      <c r="R63" s="73"/>
    </row>
    <row r="64" spans="1:18" ht="18" hidden="1" customHeight="1">
      <c r="A64" s="606">
        <v>54</v>
      </c>
      <c r="B64" s="607"/>
      <c r="C64" s="64"/>
      <c r="D64" s="65"/>
      <c r="E64" s="144"/>
      <c r="F64" s="66"/>
      <c r="G64" s="67"/>
      <c r="H64" s="71"/>
      <c r="I64" s="70"/>
      <c r="J64" s="71"/>
      <c r="K64" s="69"/>
      <c r="L64" s="70"/>
      <c r="M64" s="71"/>
      <c r="N64" s="69"/>
      <c r="O64" s="72"/>
      <c r="P64" s="62">
        <f t="shared" si="1"/>
        <v>0</v>
      </c>
      <c r="Q64" s="90"/>
      <c r="R64" s="73"/>
    </row>
    <row r="65" spans="1:18" ht="18" hidden="1" customHeight="1">
      <c r="A65" s="606">
        <v>55</v>
      </c>
      <c r="B65" s="607"/>
      <c r="C65" s="64"/>
      <c r="D65" s="65"/>
      <c r="E65" s="144"/>
      <c r="F65" s="66"/>
      <c r="G65" s="67"/>
      <c r="H65" s="71"/>
      <c r="I65" s="70"/>
      <c r="J65" s="71"/>
      <c r="K65" s="69"/>
      <c r="L65" s="70"/>
      <c r="M65" s="71"/>
      <c r="N65" s="69"/>
      <c r="O65" s="72"/>
      <c r="P65" s="62">
        <f t="shared" si="1"/>
        <v>0</v>
      </c>
      <c r="Q65" s="90"/>
      <c r="R65" s="73"/>
    </row>
    <row r="66" spans="1:18" ht="18" hidden="1" customHeight="1">
      <c r="A66" s="606">
        <v>56</v>
      </c>
      <c r="B66" s="607"/>
      <c r="C66" s="64"/>
      <c r="D66" s="65"/>
      <c r="E66" s="144"/>
      <c r="F66" s="66"/>
      <c r="G66" s="67"/>
      <c r="H66" s="71"/>
      <c r="I66" s="70"/>
      <c r="J66" s="71"/>
      <c r="K66" s="69"/>
      <c r="L66" s="70"/>
      <c r="M66" s="71"/>
      <c r="N66" s="69"/>
      <c r="O66" s="72"/>
      <c r="P66" s="62">
        <f t="shared" si="1"/>
        <v>0</v>
      </c>
      <c r="Q66" s="90"/>
      <c r="R66" s="73"/>
    </row>
    <row r="67" spans="1:18" ht="18" hidden="1" customHeight="1">
      <c r="A67" s="606">
        <v>57</v>
      </c>
      <c r="B67" s="607"/>
      <c r="C67" s="64"/>
      <c r="D67" s="65"/>
      <c r="E67" s="144"/>
      <c r="F67" s="66"/>
      <c r="G67" s="67"/>
      <c r="H67" s="71"/>
      <c r="I67" s="70"/>
      <c r="J67" s="71"/>
      <c r="K67" s="69"/>
      <c r="L67" s="70"/>
      <c r="M67" s="71"/>
      <c r="N67" s="69"/>
      <c r="O67" s="72"/>
      <c r="P67" s="62">
        <f t="shared" si="1"/>
        <v>0</v>
      </c>
      <c r="Q67" s="90"/>
      <c r="R67" s="73"/>
    </row>
    <row r="68" spans="1:18" ht="18" hidden="1" customHeight="1">
      <c r="A68" s="606">
        <v>58</v>
      </c>
      <c r="B68" s="607"/>
      <c r="C68" s="64"/>
      <c r="D68" s="65"/>
      <c r="E68" s="144"/>
      <c r="F68" s="66"/>
      <c r="G68" s="67"/>
      <c r="H68" s="71"/>
      <c r="I68" s="70"/>
      <c r="J68" s="71"/>
      <c r="K68" s="69"/>
      <c r="L68" s="70"/>
      <c r="M68" s="71"/>
      <c r="N68" s="69"/>
      <c r="O68" s="72"/>
      <c r="P68" s="62">
        <f t="shared" si="1"/>
        <v>0</v>
      </c>
      <c r="Q68" s="90"/>
      <c r="R68" s="73"/>
    </row>
    <row r="69" spans="1:18" ht="18" hidden="1" customHeight="1">
      <c r="A69" s="606">
        <v>59</v>
      </c>
      <c r="B69" s="607"/>
      <c r="C69" s="64"/>
      <c r="D69" s="65"/>
      <c r="E69" s="144"/>
      <c r="F69" s="66"/>
      <c r="G69" s="67"/>
      <c r="H69" s="71"/>
      <c r="I69" s="70"/>
      <c r="J69" s="71"/>
      <c r="K69" s="69"/>
      <c r="L69" s="70"/>
      <c r="M69" s="71"/>
      <c r="N69" s="69"/>
      <c r="O69" s="72"/>
      <c r="P69" s="62">
        <f t="shared" si="1"/>
        <v>0</v>
      </c>
      <c r="Q69" s="90"/>
      <c r="R69" s="73"/>
    </row>
    <row r="70" spans="1:18" ht="18" hidden="1" customHeight="1">
      <c r="A70" s="606">
        <v>60</v>
      </c>
      <c r="B70" s="607"/>
      <c r="C70" s="64"/>
      <c r="D70" s="65"/>
      <c r="E70" s="144"/>
      <c r="F70" s="66"/>
      <c r="G70" s="67"/>
      <c r="H70" s="71"/>
      <c r="I70" s="70"/>
      <c r="J70" s="71"/>
      <c r="K70" s="69"/>
      <c r="L70" s="70"/>
      <c r="M70" s="71"/>
      <c r="N70" s="69"/>
      <c r="O70" s="72"/>
      <c r="P70" s="62">
        <f t="shared" si="1"/>
        <v>0</v>
      </c>
      <c r="Q70" s="90"/>
      <c r="R70" s="73"/>
    </row>
    <row r="71" spans="1:18" ht="18" hidden="1" customHeight="1">
      <c r="A71" s="606">
        <v>61</v>
      </c>
      <c r="B71" s="607"/>
      <c r="C71" s="64"/>
      <c r="D71" s="65"/>
      <c r="E71" s="144"/>
      <c r="F71" s="66"/>
      <c r="G71" s="67"/>
      <c r="H71" s="71"/>
      <c r="I71" s="70"/>
      <c r="J71" s="71"/>
      <c r="K71" s="69"/>
      <c r="L71" s="70"/>
      <c r="M71" s="71"/>
      <c r="N71" s="69"/>
      <c r="O71" s="72"/>
      <c r="P71" s="62">
        <f t="shared" si="1"/>
        <v>0</v>
      </c>
      <c r="Q71" s="90"/>
      <c r="R71" s="73"/>
    </row>
    <row r="72" spans="1:18" ht="18" hidden="1" customHeight="1">
      <c r="A72" s="606">
        <v>62</v>
      </c>
      <c r="B72" s="607"/>
      <c r="C72" s="64"/>
      <c r="D72" s="65"/>
      <c r="E72" s="144"/>
      <c r="F72" s="66"/>
      <c r="G72" s="67"/>
      <c r="H72" s="71"/>
      <c r="I72" s="70"/>
      <c r="J72" s="71"/>
      <c r="K72" s="69"/>
      <c r="L72" s="70"/>
      <c r="M72" s="71"/>
      <c r="N72" s="69"/>
      <c r="O72" s="72"/>
      <c r="P72" s="62">
        <f t="shared" si="1"/>
        <v>0</v>
      </c>
      <c r="Q72" s="90"/>
      <c r="R72" s="73"/>
    </row>
    <row r="73" spans="1:18" ht="18" hidden="1" customHeight="1">
      <c r="A73" s="606">
        <v>63</v>
      </c>
      <c r="B73" s="607"/>
      <c r="C73" s="64"/>
      <c r="D73" s="65"/>
      <c r="E73" s="144"/>
      <c r="F73" s="66"/>
      <c r="G73" s="67"/>
      <c r="H73" s="71"/>
      <c r="I73" s="70"/>
      <c r="J73" s="71"/>
      <c r="K73" s="69"/>
      <c r="L73" s="70"/>
      <c r="M73" s="71"/>
      <c r="N73" s="69"/>
      <c r="O73" s="72"/>
      <c r="P73" s="62">
        <f t="shared" si="1"/>
        <v>0</v>
      </c>
      <c r="Q73" s="90"/>
      <c r="R73" s="73"/>
    </row>
    <row r="74" spans="1:18" ht="18" hidden="1" customHeight="1">
      <c r="A74" s="606">
        <v>64</v>
      </c>
      <c r="B74" s="607"/>
      <c r="C74" s="64"/>
      <c r="D74" s="65"/>
      <c r="E74" s="144"/>
      <c r="F74" s="66"/>
      <c r="G74" s="67"/>
      <c r="H74" s="71"/>
      <c r="I74" s="70"/>
      <c r="J74" s="71"/>
      <c r="K74" s="69"/>
      <c r="L74" s="70"/>
      <c r="M74" s="71"/>
      <c r="N74" s="69"/>
      <c r="O74" s="72"/>
      <c r="P74" s="62">
        <f t="shared" si="1"/>
        <v>0</v>
      </c>
      <c r="Q74" s="90"/>
      <c r="R74" s="73"/>
    </row>
    <row r="75" spans="1:18" ht="18" hidden="1" customHeight="1">
      <c r="A75" s="606">
        <v>65</v>
      </c>
      <c r="B75" s="607"/>
      <c r="C75" s="64"/>
      <c r="D75" s="65"/>
      <c r="E75" s="144"/>
      <c r="F75" s="66"/>
      <c r="G75" s="67"/>
      <c r="H75" s="71"/>
      <c r="I75" s="70"/>
      <c r="J75" s="71"/>
      <c r="K75" s="69"/>
      <c r="L75" s="70"/>
      <c r="M75" s="71"/>
      <c r="N75" s="69"/>
      <c r="O75" s="72"/>
      <c r="P75" s="62">
        <f t="shared" si="1"/>
        <v>0</v>
      </c>
      <c r="Q75" s="90"/>
      <c r="R75" s="73"/>
    </row>
    <row r="76" spans="1:18" ht="18" hidden="1" customHeight="1">
      <c r="A76" s="606">
        <v>66</v>
      </c>
      <c r="B76" s="607"/>
      <c r="C76" s="64"/>
      <c r="D76" s="65"/>
      <c r="E76" s="144"/>
      <c r="F76" s="66"/>
      <c r="G76" s="67"/>
      <c r="H76" s="71"/>
      <c r="I76" s="70"/>
      <c r="J76" s="71"/>
      <c r="K76" s="69"/>
      <c r="L76" s="70"/>
      <c r="M76" s="71"/>
      <c r="N76" s="69"/>
      <c r="O76" s="72"/>
      <c r="P76" s="62">
        <f t="shared" ref="P76:P139" si="2">IF(H76="",0,INT(SUM(PRODUCT(H76,J76,M76))))</f>
        <v>0</v>
      </c>
      <c r="Q76" s="90"/>
      <c r="R76" s="73"/>
    </row>
    <row r="77" spans="1:18" ht="18" hidden="1" customHeight="1">
      <c r="A77" s="606">
        <v>67</v>
      </c>
      <c r="B77" s="607"/>
      <c r="C77" s="64"/>
      <c r="D77" s="65"/>
      <c r="E77" s="144"/>
      <c r="F77" s="66"/>
      <c r="G77" s="67"/>
      <c r="H77" s="71"/>
      <c r="I77" s="70"/>
      <c r="J77" s="71"/>
      <c r="K77" s="69"/>
      <c r="L77" s="70"/>
      <c r="M77" s="71"/>
      <c r="N77" s="69"/>
      <c r="O77" s="72"/>
      <c r="P77" s="62">
        <f t="shared" si="2"/>
        <v>0</v>
      </c>
      <c r="Q77" s="90"/>
      <c r="R77" s="73"/>
    </row>
    <row r="78" spans="1:18" ht="18" hidden="1" customHeight="1">
      <c r="A78" s="606">
        <v>68</v>
      </c>
      <c r="B78" s="607"/>
      <c r="C78" s="64"/>
      <c r="D78" s="65"/>
      <c r="E78" s="144"/>
      <c r="F78" s="66"/>
      <c r="G78" s="67"/>
      <c r="H78" s="71"/>
      <c r="I78" s="70"/>
      <c r="J78" s="71"/>
      <c r="K78" s="69"/>
      <c r="L78" s="70"/>
      <c r="M78" s="71"/>
      <c r="N78" s="69"/>
      <c r="O78" s="72"/>
      <c r="P78" s="62">
        <f t="shared" si="2"/>
        <v>0</v>
      </c>
      <c r="Q78" s="90"/>
      <c r="R78" s="73"/>
    </row>
    <row r="79" spans="1:18" ht="18" hidden="1" customHeight="1">
      <c r="A79" s="606">
        <v>69</v>
      </c>
      <c r="B79" s="607"/>
      <c r="C79" s="64"/>
      <c r="D79" s="65"/>
      <c r="E79" s="144"/>
      <c r="F79" s="66"/>
      <c r="G79" s="67"/>
      <c r="H79" s="71"/>
      <c r="I79" s="70"/>
      <c r="J79" s="71"/>
      <c r="K79" s="69"/>
      <c r="L79" s="70"/>
      <c r="M79" s="71"/>
      <c r="N79" s="69"/>
      <c r="O79" s="72"/>
      <c r="P79" s="62">
        <f t="shared" si="2"/>
        <v>0</v>
      </c>
      <c r="Q79" s="90"/>
      <c r="R79" s="73"/>
    </row>
    <row r="80" spans="1:18" ht="18" hidden="1" customHeight="1">
      <c r="A80" s="606">
        <v>70</v>
      </c>
      <c r="B80" s="607"/>
      <c r="C80" s="64"/>
      <c r="D80" s="65"/>
      <c r="E80" s="144"/>
      <c r="F80" s="66"/>
      <c r="G80" s="67"/>
      <c r="H80" s="71"/>
      <c r="I80" s="70"/>
      <c r="J80" s="71"/>
      <c r="K80" s="69"/>
      <c r="L80" s="70"/>
      <c r="M80" s="71"/>
      <c r="N80" s="69"/>
      <c r="O80" s="72"/>
      <c r="P80" s="62">
        <f t="shared" si="2"/>
        <v>0</v>
      </c>
      <c r="Q80" s="90"/>
      <c r="R80" s="73"/>
    </row>
    <row r="81" spans="1:18" ht="18" hidden="1" customHeight="1">
      <c r="A81" s="606">
        <v>71</v>
      </c>
      <c r="B81" s="607"/>
      <c r="C81" s="64"/>
      <c r="D81" s="65"/>
      <c r="E81" s="144"/>
      <c r="F81" s="66"/>
      <c r="G81" s="67"/>
      <c r="H81" s="71"/>
      <c r="I81" s="70"/>
      <c r="J81" s="71"/>
      <c r="K81" s="69"/>
      <c r="L81" s="70"/>
      <c r="M81" s="71"/>
      <c r="N81" s="69"/>
      <c r="O81" s="72"/>
      <c r="P81" s="62">
        <f t="shared" si="2"/>
        <v>0</v>
      </c>
      <c r="Q81" s="90"/>
      <c r="R81" s="73"/>
    </row>
    <row r="82" spans="1:18" ht="18" hidden="1" customHeight="1">
      <c r="A82" s="606">
        <v>72</v>
      </c>
      <c r="B82" s="607"/>
      <c r="C82" s="64"/>
      <c r="D82" s="65"/>
      <c r="E82" s="144"/>
      <c r="F82" s="66"/>
      <c r="G82" s="67"/>
      <c r="H82" s="71"/>
      <c r="I82" s="70"/>
      <c r="J82" s="71"/>
      <c r="K82" s="69"/>
      <c r="L82" s="70"/>
      <c r="M82" s="71"/>
      <c r="N82" s="69"/>
      <c r="O82" s="72"/>
      <c r="P82" s="62">
        <f t="shared" si="2"/>
        <v>0</v>
      </c>
      <c r="Q82" s="90"/>
      <c r="R82" s="73"/>
    </row>
    <row r="83" spans="1:18" ht="18" hidden="1" customHeight="1">
      <c r="A83" s="606">
        <v>73</v>
      </c>
      <c r="B83" s="607"/>
      <c r="C83" s="64"/>
      <c r="D83" s="65"/>
      <c r="E83" s="144"/>
      <c r="F83" s="66"/>
      <c r="G83" s="67"/>
      <c r="H83" s="71"/>
      <c r="I83" s="70"/>
      <c r="J83" s="71"/>
      <c r="K83" s="69"/>
      <c r="L83" s="70"/>
      <c r="M83" s="71"/>
      <c r="N83" s="69"/>
      <c r="O83" s="72"/>
      <c r="P83" s="62">
        <f t="shared" si="2"/>
        <v>0</v>
      </c>
      <c r="Q83" s="90"/>
      <c r="R83" s="73"/>
    </row>
    <row r="84" spans="1:18" ht="18" hidden="1" customHeight="1">
      <c r="A84" s="606">
        <v>74</v>
      </c>
      <c r="B84" s="607"/>
      <c r="C84" s="64"/>
      <c r="D84" s="65"/>
      <c r="E84" s="144"/>
      <c r="F84" s="66"/>
      <c r="G84" s="67"/>
      <c r="H84" s="71"/>
      <c r="I84" s="70"/>
      <c r="J84" s="71"/>
      <c r="K84" s="69"/>
      <c r="L84" s="70"/>
      <c r="M84" s="71"/>
      <c r="N84" s="69"/>
      <c r="O84" s="72"/>
      <c r="P84" s="62">
        <f t="shared" si="2"/>
        <v>0</v>
      </c>
      <c r="Q84" s="90"/>
      <c r="R84" s="73"/>
    </row>
    <row r="85" spans="1:18" ht="18" hidden="1" customHeight="1">
      <c r="A85" s="606">
        <v>75</v>
      </c>
      <c r="B85" s="607"/>
      <c r="C85" s="64"/>
      <c r="D85" s="65"/>
      <c r="E85" s="144"/>
      <c r="F85" s="66"/>
      <c r="G85" s="67"/>
      <c r="H85" s="71"/>
      <c r="I85" s="70"/>
      <c r="J85" s="71"/>
      <c r="K85" s="69"/>
      <c r="L85" s="70"/>
      <c r="M85" s="71"/>
      <c r="N85" s="69"/>
      <c r="O85" s="72"/>
      <c r="P85" s="62">
        <f t="shared" si="2"/>
        <v>0</v>
      </c>
      <c r="Q85" s="90"/>
      <c r="R85" s="73"/>
    </row>
    <row r="86" spans="1:18" ht="18" hidden="1" customHeight="1">
      <c r="A86" s="606">
        <v>76</v>
      </c>
      <c r="B86" s="607"/>
      <c r="C86" s="64"/>
      <c r="D86" s="65"/>
      <c r="E86" s="144"/>
      <c r="F86" s="66"/>
      <c r="G86" s="67"/>
      <c r="H86" s="71"/>
      <c r="I86" s="70"/>
      <c r="J86" s="71"/>
      <c r="K86" s="69"/>
      <c r="L86" s="70"/>
      <c r="M86" s="71"/>
      <c r="N86" s="69"/>
      <c r="O86" s="72"/>
      <c r="P86" s="62">
        <f t="shared" si="2"/>
        <v>0</v>
      </c>
      <c r="Q86" s="90"/>
      <c r="R86" s="73"/>
    </row>
    <row r="87" spans="1:18" ht="18" hidden="1" customHeight="1">
      <c r="A87" s="606">
        <v>77</v>
      </c>
      <c r="B87" s="607"/>
      <c r="C87" s="64"/>
      <c r="D87" s="65"/>
      <c r="E87" s="144"/>
      <c r="F87" s="66"/>
      <c r="G87" s="67"/>
      <c r="H87" s="71"/>
      <c r="I87" s="70"/>
      <c r="J87" s="71"/>
      <c r="K87" s="69"/>
      <c r="L87" s="70"/>
      <c r="M87" s="71"/>
      <c r="N87" s="69"/>
      <c r="O87" s="72"/>
      <c r="P87" s="62">
        <f t="shared" si="2"/>
        <v>0</v>
      </c>
      <c r="Q87" s="90"/>
      <c r="R87" s="73"/>
    </row>
    <row r="88" spans="1:18" ht="18" hidden="1" customHeight="1">
      <c r="A88" s="606">
        <v>78</v>
      </c>
      <c r="B88" s="607"/>
      <c r="C88" s="64"/>
      <c r="D88" s="65"/>
      <c r="E88" s="144"/>
      <c r="F88" s="66"/>
      <c r="G88" s="67"/>
      <c r="H88" s="71"/>
      <c r="I88" s="70"/>
      <c r="J88" s="71"/>
      <c r="K88" s="69"/>
      <c r="L88" s="70"/>
      <c r="M88" s="71"/>
      <c r="N88" s="69"/>
      <c r="O88" s="72"/>
      <c r="P88" s="62">
        <f t="shared" si="2"/>
        <v>0</v>
      </c>
      <c r="Q88" s="90"/>
      <c r="R88" s="73"/>
    </row>
    <row r="89" spans="1:18" ht="18" hidden="1" customHeight="1">
      <c r="A89" s="606">
        <v>79</v>
      </c>
      <c r="B89" s="607"/>
      <c r="C89" s="64"/>
      <c r="D89" s="65"/>
      <c r="E89" s="144"/>
      <c r="F89" s="66"/>
      <c r="G89" s="67"/>
      <c r="H89" s="71"/>
      <c r="I89" s="70"/>
      <c r="J89" s="71"/>
      <c r="K89" s="69"/>
      <c r="L89" s="70"/>
      <c r="M89" s="71"/>
      <c r="N89" s="69"/>
      <c r="O89" s="72"/>
      <c r="P89" s="62">
        <f t="shared" si="2"/>
        <v>0</v>
      </c>
      <c r="Q89" s="90"/>
      <c r="R89" s="73"/>
    </row>
    <row r="90" spans="1:18" ht="18" hidden="1" customHeight="1">
      <c r="A90" s="606">
        <v>80</v>
      </c>
      <c r="B90" s="607"/>
      <c r="C90" s="64"/>
      <c r="D90" s="65"/>
      <c r="E90" s="144"/>
      <c r="F90" s="66"/>
      <c r="G90" s="67"/>
      <c r="H90" s="71"/>
      <c r="I90" s="70"/>
      <c r="J90" s="71"/>
      <c r="K90" s="69"/>
      <c r="L90" s="70"/>
      <c r="M90" s="71"/>
      <c r="N90" s="69"/>
      <c r="O90" s="72"/>
      <c r="P90" s="62">
        <f t="shared" si="2"/>
        <v>0</v>
      </c>
      <c r="Q90" s="90"/>
      <c r="R90" s="73"/>
    </row>
    <row r="91" spans="1:18" ht="18" hidden="1" customHeight="1">
      <c r="A91" s="606">
        <v>81</v>
      </c>
      <c r="B91" s="607"/>
      <c r="C91" s="64"/>
      <c r="D91" s="65"/>
      <c r="E91" s="144"/>
      <c r="F91" s="66"/>
      <c r="G91" s="67"/>
      <c r="H91" s="71"/>
      <c r="I91" s="70"/>
      <c r="J91" s="71"/>
      <c r="K91" s="69"/>
      <c r="L91" s="70"/>
      <c r="M91" s="71"/>
      <c r="N91" s="69"/>
      <c r="O91" s="72"/>
      <c r="P91" s="62">
        <f t="shared" si="2"/>
        <v>0</v>
      </c>
      <c r="Q91" s="90"/>
      <c r="R91" s="73"/>
    </row>
    <row r="92" spans="1:18" ht="18" hidden="1" customHeight="1">
      <c r="A92" s="606">
        <v>82</v>
      </c>
      <c r="B92" s="607"/>
      <c r="C92" s="64"/>
      <c r="D92" s="65"/>
      <c r="E92" s="144"/>
      <c r="F92" s="66"/>
      <c r="G92" s="67"/>
      <c r="H92" s="71"/>
      <c r="I92" s="70"/>
      <c r="J92" s="71"/>
      <c r="K92" s="69"/>
      <c r="L92" s="70"/>
      <c r="M92" s="71"/>
      <c r="N92" s="69"/>
      <c r="O92" s="72"/>
      <c r="P92" s="62">
        <f t="shared" si="2"/>
        <v>0</v>
      </c>
      <c r="Q92" s="90"/>
      <c r="R92" s="73"/>
    </row>
    <row r="93" spans="1:18" ht="18" hidden="1" customHeight="1">
      <c r="A93" s="606">
        <v>83</v>
      </c>
      <c r="B93" s="607"/>
      <c r="C93" s="64"/>
      <c r="D93" s="65"/>
      <c r="E93" s="144"/>
      <c r="F93" s="66"/>
      <c r="G93" s="67"/>
      <c r="H93" s="71"/>
      <c r="I93" s="70"/>
      <c r="J93" s="71"/>
      <c r="K93" s="69"/>
      <c r="L93" s="70"/>
      <c r="M93" s="71"/>
      <c r="N93" s="69"/>
      <c r="O93" s="72"/>
      <c r="P93" s="62">
        <f t="shared" si="2"/>
        <v>0</v>
      </c>
      <c r="Q93" s="90"/>
      <c r="R93" s="73"/>
    </row>
    <row r="94" spans="1:18" ht="18" hidden="1" customHeight="1">
      <c r="A94" s="606">
        <v>84</v>
      </c>
      <c r="B94" s="607"/>
      <c r="C94" s="64"/>
      <c r="D94" s="65"/>
      <c r="E94" s="144"/>
      <c r="F94" s="66"/>
      <c r="G94" s="67"/>
      <c r="H94" s="71"/>
      <c r="I94" s="70"/>
      <c r="J94" s="71"/>
      <c r="K94" s="69"/>
      <c r="L94" s="70"/>
      <c r="M94" s="71"/>
      <c r="N94" s="69"/>
      <c r="O94" s="72"/>
      <c r="P94" s="62">
        <f t="shared" si="2"/>
        <v>0</v>
      </c>
      <c r="Q94" s="90"/>
      <c r="R94" s="73"/>
    </row>
    <row r="95" spans="1:18" ht="18" hidden="1" customHeight="1">
      <c r="A95" s="606">
        <v>85</v>
      </c>
      <c r="B95" s="607"/>
      <c r="C95" s="64"/>
      <c r="D95" s="65"/>
      <c r="E95" s="144"/>
      <c r="F95" s="66"/>
      <c r="G95" s="67"/>
      <c r="H95" s="71"/>
      <c r="I95" s="70"/>
      <c r="J95" s="71"/>
      <c r="K95" s="69"/>
      <c r="L95" s="70"/>
      <c r="M95" s="71"/>
      <c r="N95" s="69"/>
      <c r="O95" s="72"/>
      <c r="P95" s="62">
        <f t="shared" si="2"/>
        <v>0</v>
      </c>
      <c r="Q95" s="90"/>
      <c r="R95" s="73"/>
    </row>
    <row r="96" spans="1:18" ht="18" hidden="1" customHeight="1">
      <c r="A96" s="606">
        <v>86</v>
      </c>
      <c r="B96" s="607"/>
      <c r="C96" s="64"/>
      <c r="D96" s="65"/>
      <c r="E96" s="144"/>
      <c r="F96" s="66"/>
      <c r="G96" s="67"/>
      <c r="H96" s="71"/>
      <c r="I96" s="70"/>
      <c r="J96" s="71"/>
      <c r="K96" s="69"/>
      <c r="L96" s="70"/>
      <c r="M96" s="71"/>
      <c r="N96" s="69"/>
      <c r="O96" s="72"/>
      <c r="P96" s="62">
        <f t="shared" si="2"/>
        <v>0</v>
      </c>
      <c r="Q96" s="90"/>
      <c r="R96" s="73"/>
    </row>
    <row r="97" spans="1:18" ht="18" hidden="1" customHeight="1">
      <c r="A97" s="606">
        <v>87</v>
      </c>
      <c r="B97" s="607"/>
      <c r="C97" s="64"/>
      <c r="D97" s="65"/>
      <c r="E97" s="144"/>
      <c r="F97" s="66"/>
      <c r="G97" s="67"/>
      <c r="H97" s="71"/>
      <c r="I97" s="70"/>
      <c r="J97" s="71"/>
      <c r="K97" s="69"/>
      <c r="L97" s="70"/>
      <c r="M97" s="71"/>
      <c r="N97" s="69"/>
      <c r="O97" s="72"/>
      <c r="P97" s="62">
        <f t="shared" si="2"/>
        <v>0</v>
      </c>
      <c r="Q97" s="90"/>
      <c r="R97" s="73"/>
    </row>
    <row r="98" spans="1:18" ht="18" hidden="1" customHeight="1">
      <c r="A98" s="606">
        <v>88</v>
      </c>
      <c r="B98" s="607"/>
      <c r="C98" s="64"/>
      <c r="D98" s="65"/>
      <c r="E98" s="144"/>
      <c r="F98" s="66"/>
      <c r="G98" s="67"/>
      <c r="H98" s="71"/>
      <c r="I98" s="70"/>
      <c r="J98" s="71"/>
      <c r="K98" s="69"/>
      <c r="L98" s="70"/>
      <c r="M98" s="71"/>
      <c r="N98" s="69"/>
      <c r="O98" s="72"/>
      <c r="P98" s="62">
        <f t="shared" si="2"/>
        <v>0</v>
      </c>
      <c r="Q98" s="90"/>
      <c r="R98" s="73"/>
    </row>
    <row r="99" spans="1:18" ht="18" hidden="1" customHeight="1">
      <c r="A99" s="606">
        <v>89</v>
      </c>
      <c r="B99" s="607"/>
      <c r="C99" s="64"/>
      <c r="D99" s="65"/>
      <c r="E99" s="144"/>
      <c r="F99" s="66"/>
      <c r="G99" s="67"/>
      <c r="H99" s="71"/>
      <c r="I99" s="70"/>
      <c r="J99" s="71"/>
      <c r="K99" s="69"/>
      <c r="L99" s="70"/>
      <c r="M99" s="71"/>
      <c r="N99" s="69"/>
      <c r="O99" s="72"/>
      <c r="P99" s="62">
        <f t="shared" si="2"/>
        <v>0</v>
      </c>
      <c r="Q99" s="90"/>
      <c r="R99" s="73"/>
    </row>
    <row r="100" spans="1:18" ht="18" hidden="1" customHeight="1">
      <c r="A100" s="606">
        <v>90</v>
      </c>
      <c r="B100" s="607"/>
      <c r="C100" s="64"/>
      <c r="D100" s="65"/>
      <c r="E100" s="144"/>
      <c r="F100" s="66"/>
      <c r="G100" s="67"/>
      <c r="H100" s="71"/>
      <c r="I100" s="70"/>
      <c r="J100" s="71"/>
      <c r="K100" s="69"/>
      <c r="L100" s="70"/>
      <c r="M100" s="71"/>
      <c r="N100" s="69"/>
      <c r="O100" s="72"/>
      <c r="P100" s="62">
        <f t="shared" si="2"/>
        <v>0</v>
      </c>
      <c r="Q100" s="90"/>
      <c r="R100" s="73"/>
    </row>
    <row r="101" spans="1:18" ht="18" hidden="1" customHeight="1">
      <c r="A101" s="606">
        <v>91</v>
      </c>
      <c r="B101" s="607"/>
      <c r="C101" s="64"/>
      <c r="D101" s="65"/>
      <c r="E101" s="144"/>
      <c r="F101" s="66"/>
      <c r="G101" s="67"/>
      <c r="H101" s="71"/>
      <c r="I101" s="70"/>
      <c r="J101" s="71"/>
      <c r="K101" s="69"/>
      <c r="L101" s="70"/>
      <c r="M101" s="71"/>
      <c r="N101" s="69"/>
      <c r="O101" s="72"/>
      <c r="P101" s="62">
        <f t="shared" si="2"/>
        <v>0</v>
      </c>
      <c r="Q101" s="90"/>
      <c r="R101" s="73"/>
    </row>
    <row r="102" spans="1:18" ht="18" hidden="1" customHeight="1">
      <c r="A102" s="606">
        <v>92</v>
      </c>
      <c r="B102" s="607"/>
      <c r="C102" s="64"/>
      <c r="D102" s="65"/>
      <c r="E102" s="144"/>
      <c r="F102" s="66"/>
      <c r="G102" s="67"/>
      <c r="H102" s="71"/>
      <c r="I102" s="70"/>
      <c r="J102" s="71"/>
      <c r="K102" s="69"/>
      <c r="L102" s="70"/>
      <c r="M102" s="71"/>
      <c r="N102" s="69"/>
      <c r="O102" s="72"/>
      <c r="P102" s="62">
        <f t="shared" si="2"/>
        <v>0</v>
      </c>
      <c r="Q102" s="90"/>
      <c r="R102" s="73"/>
    </row>
    <row r="103" spans="1:18" ht="18" hidden="1" customHeight="1">
      <c r="A103" s="606">
        <v>93</v>
      </c>
      <c r="B103" s="607"/>
      <c r="C103" s="64"/>
      <c r="D103" s="65"/>
      <c r="E103" s="144"/>
      <c r="F103" s="66"/>
      <c r="G103" s="67"/>
      <c r="H103" s="71"/>
      <c r="I103" s="70"/>
      <c r="J103" s="71"/>
      <c r="K103" s="69"/>
      <c r="L103" s="70"/>
      <c r="M103" s="71"/>
      <c r="N103" s="69"/>
      <c r="O103" s="72"/>
      <c r="P103" s="62">
        <f t="shared" si="2"/>
        <v>0</v>
      </c>
      <c r="Q103" s="90"/>
      <c r="R103" s="73"/>
    </row>
    <row r="104" spans="1:18" ht="18" hidden="1" customHeight="1">
      <c r="A104" s="606">
        <v>94</v>
      </c>
      <c r="B104" s="607"/>
      <c r="C104" s="64"/>
      <c r="D104" s="65"/>
      <c r="E104" s="144"/>
      <c r="F104" s="66"/>
      <c r="G104" s="67"/>
      <c r="H104" s="71"/>
      <c r="I104" s="70"/>
      <c r="J104" s="71"/>
      <c r="K104" s="69"/>
      <c r="L104" s="70"/>
      <c r="M104" s="71"/>
      <c r="N104" s="69"/>
      <c r="O104" s="72"/>
      <c r="P104" s="62">
        <f t="shared" si="2"/>
        <v>0</v>
      </c>
      <c r="Q104" s="90"/>
      <c r="R104" s="73"/>
    </row>
    <row r="105" spans="1:18" ht="18" hidden="1" customHeight="1">
      <c r="A105" s="606">
        <v>95</v>
      </c>
      <c r="B105" s="607"/>
      <c r="C105" s="64"/>
      <c r="D105" s="65"/>
      <c r="E105" s="144"/>
      <c r="F105" s="66"/>
      <c r="G105" s="67"/>
      <c r="H105" s="71"/>
      <c r="I105" s="70"/>
      <c r="J105" s="71"/>
      <c r="K105" s="69"/>
      <c r="L105" s="70"/>
      <c r="M105" s="71"/>
      <c r="N105" s="69"/>
      <c r="O105" s="72"/>
      <c r="P105" s="62">
        <f t="shared" si="2"/>
        <v>0</v>
      </c>
      <c r="Q105" s="90"/>
      <c r="R105" s="73"/>
    </row>
    <row r="106" spans="1:18" ht="18" hidden="1" customHeight="1">
      <c r="A106" s="606">
        <v>96</v>
      </c>
      <c r="B106" s="607"/>
      <c r="C106" s="64"/>
      <c r="D106" s="65"/>
      <c r="E106" s="144"/>
      <c r="F106" s="66"/>
      <c r="G106" s="67"/>
      <c r="H106" s="71"/>
      <c r="I106" s="70"/>
      <c r="J106" s="71"/>
      <c r="K106" s="69"/>
      <c r="L106" s="70"/>
      <c r="M106" s="71"/>
      <c r="N106" s="69"/>
      <c r="O106" s="72"/>
      <c r="P106" s="62">
        <f t="shared" si="2"/>
        <v>0</v>
      </c>
      <c r="Q106" s="90"/>
      <c r="R106" s="73"/>
    </row>
    <row r="107" spans="1:18" ht="18" hidden="1" customHeight="1">
      <c r="A107" s="606">
        <v>97</v>
      </c>
      <c r="B107" s="607"/>
      <c r="C107" s="64"/>
      <c r="D107" s="65"/>
      <c r="E107" s="144"/>
      <c r="F107" s="66"/>
      <c r="G107" s="67"/>
      <c r="H107" s="71"/>
      <c r="I107" s="70"/>
      <c r="J107" s="71"/>
      <c r="K107" s="69"/>
      <c r="L107" s="70"/>
      <c r="M107" s="71"/>
      <c r="N107" s="69"/>
      <c r="O107" s="72"/>
      <c r="P107" s="62">
        <f t="shared" si="2"/>
        <v>0</v>
      </c>
      <c r="Q107" s="90"/>
      <c r="R107" s="73"/>
    </row>
    <row r="108" spans="1:18" ht="18" hidden="1" customHeight="1">
      <c r="A108" s="606">
        <v>98</v>
      </c>
      <c r="B108" s="607"/>
      <c r="C108" s="64"/>
      <c r="D108" s="65"/>
      <c r="E108" s="144"/>
      <c r="F108" s="66"/>
      <c r="G108" s="67"/>
      <c r="H108" s="71"/>
      <c r="I108" s="70"/>
      <c r="J108" s="71"/>
      <c r="K108" s="69"/>
      <c r="L108" s="70"/>
      <c r="M108" s="71"/>
      <c r="N108" s="69"/>
      <c r="O108" s="72"/>
      <c r="P108" s="62">
        <f t="shared" si="2"/>
        <v>0</v>
      </c>
      <c r="Q108" s="90"/>
      <c r="R108" s="73"/>
    </row>
    <row r="109" spans="1:18" ht="18" hidden="1" customHeight="1">
      <c r="A109" s="606">
        <v>99</v>
      </c>
      <c r="B109" s="607"/>
      <c r="C109" s="64"/>
      <c r="D109" s="65"/>
      <c r="E109" s="144"/>
      <c r="F109" s="66"/>
      <c r="G109" s="67"/>
      <c r="H109" s="71"/>
      <c r="I109" s="70"/>
      <c r="J109" s="71"/>
      <c r="K109" s="69"/>
      <c r="L109" s="70"/>
      <c r="M109" s="71"/>
      <c r="N109" s="69"/>
      <c r="O109" s="72"/>
      <c r="P109" s="62">
        <f t="shared" si="2"/>
        <v>0</v>
      </c>
      <c r="Q109" s="90"/>
      <c r="R109" s="73"/>
    </row>
    <row r="110" spans="1:18" ht="18" hidden="1" customHeight="1">
      <c r="A110" s="606">
        <v>100</v>
      </c>
      <c r="B110" s="607"/>
      <c r="C110" s="64"/>
      <c r="D110" s="65"/>
      <c r="E110" s="144"/>
      <c r="F110" s="66"/>
      <c r="G110" s="67"/>
      <c r="H110" s="71"/>
      <c r="I110" s="70"/>
      <c r="J110" s="71"/>
      <c r="K110" s="69"/>
      <c r="L110" s="70"/>
      <c r="M110" s="71"/>
      <c r="N110" s="69"/>
      <c r="O110" s="72"/>
      <c r="P110" s="62">
        <f t="shared" si="2"/>
        <v>0</v>
      </c>
      <c r="Q110" s="90"/>
      <c r="R110" s="73"/>
    </row>
    <row r="111" spans="1:18" ht="18" hidden="1" customHeight="1">
      <c r="A111" s="606">
        <v>101</v>
      </c>
      <c r="B111" s="607"/>
      <c r="C111" s="64"/>
      <c r="D111" s="65"/>
      <c r="E111" s="144"/>
      <c r="F111" s="66"/>
      <c r="G111" s="67"/>
      <c r="H111" s="71"/>
      <c r="I111" s="70"/>
      <c r="J111" s="71"/>
      <c r="K111" s="69"/>
      <c r="L111" s="70"/>
      <c r="M111" s="71"/>
      <c r="N111" s="69"/>
      <c r="O111" s="72"/>
      <c r="P111" s="62">
        <f t="shared" si="2"/>
        <v>0</v>
      </c>
      <c r="Q111" s="90"/>
      <c r="R111" s="73"/>
    </row>
    <row r="112" spans="1:18" ht="18" hidden="1" customHeight="1">
      <c r="A112" s="606">
        <v>102</v>
      </c>
      <c r="B112" s="607"/>
      <c r="C112" s="64"/>
      <c r="D112" s="65"/>
      <c r="E112" s="144"/>
      <c r="F112" s="66"/>
      <c r="G112" s="67"/>
      <c r="H112" s="71"/>
      <c r="I112" s="70"/>
      <c r="J112" s="71"/>
      <c r="K112" s="69"/>
      <c r="L112" s="70"/>
      <c r="M112" s="71"/>
      <c r="N112" s="69"/>
      <c r="O112" s="72"/>
      <c r="P112" s="62">
        <f t="shared" si="2"/>
        <v>0</v>
      </c>
      <c r="Q112" s="90"/>
      <c r="R112" s="73"/>
    </row>
    <row r="113" spans="1:18" ht="18" hidden="1" customHeight="1">
      <c r="A113" s="606">
        <v>103</v>
      </c>
      <c r="B113" s="607"/>
      <c r="C113" s="64"/>
      <c r="D113" s="65"/>
      <c r="E113" s="144"/>
      <c r="F113" s="66"/>
      <c r="G113" s="67"/>
      <c r="H113" s="71"/>
      <c r="I113" s="70"/>
      <c r="J113" s="71"/>
      <c r="K113" s="69"/>
      <c r="L113" s="70"/>
      <c r="M113" s="71"/>
      <c r="N113" s="69"/>
      <c r="O113" s="72"/>
      <c r="P113" s="62">
        <f t="shared" si="2"/>
        <v>0</v>
      </c>
      <c r="Q113" s="90"/>
      <c r="R113" s="73"/>
    </row>
    <row r="114" spans="1:18" ht="18" hidden="1" customHeight="1">
      <c r="A114" s="606">
        <v>104</v>
      </c>
      <c r="B114" s="607"/>
      <c r="C114" s="64"/>
      <c r="D114" s="65"/>
      <c r="E114" s="144"/>
      <c r="F114" s="66"/>
      <c r="G114" s="67"/>
      <c r="H114" s="71"/>
      <c r="I114" s="70"/>
      <c r="J114" s="71"/>
      <c r="K114" s="69"/>
      <c r="L114" s="70"/>
      <c r="M114" s="71"/>
      <c r="N114" s="69"/>
      <c r="O114" s="72"/>
      <c r="P114" s="62">
        <f t="shared" si="2"/>
        <v>0</v>
      </c>
      <c r="Q114" s="90"/>
      <c r="R114" s="73"/>
    </row>
    <row r="115" spans="1:18" ht="18" hidden="1" customHeight="1">
      <c r="A115" s="606">
        <v>105</v>
      </c>
      <c r="B115" s="607"/>
      <c r="C115" s="64"/>
      <c r="D115" s="65"/>
      <c r="E115" s="144"/>
      <c r="F115" s="66"/>
      <c r="G115" s="67"/>
      <c r="H115" s="71"/>
      <c r="I115" s="70"/>
      <c r="J115" s="71"/>
      <c r="K115" s="69"/>
      <c r="L115" s="70"/>
      <c r="M115" s="71"/>
      <c r="N115" s="69"/>
      <c r="O115" s="72"/>
      <c r="P115" s="62">
        <f t="shared" si="2"/>
        <v>0</v>
      </c>
      <c r="Q115" s="90"/>
      <c r="R115" s="73"/>
    </row>
    <row r="116" spans="1:18" ht="18" hidden="1" customHeight="1">
      <c r="A116" s="606">
        <v>106</v>
      </c>
      <c r="B116" s="607"/>
      <c r="C116" s="64"/>
      <c r="D116" s="65"/>
      <c r="E116" s="144"/>
      <c r="F116" s="66"/>
      <c r="G116" s="67"/>
      <c r="H116" s="71"/>
      <c r="I116" s="70"/>
      <c r="J116" s="71"/>
      <c r="K116" s="69"/>
      <c r="L116" s="70"/>
      <c r="M116" s="71"/>
      <c r="N116" s="69"/>
      <c r="O116" s="72"/>
      <c r="P116" s="62">
        <f t="shared" si="2"/>
        <v>0</v>
      </c>
      <c r="Q116" s="90"/>
      <c r="R116" s="73"/>
    </row>
    <row r="117" spans="1:18" ht="18" hidden="1" customHeight="1">
      <c r="A117" s="606">
        <v>107</v>
      </c>
      <c r="B117" s="607"/>
      <c r="C117" s="64"/>
      <c r="D117" s="65"/>
      <c r="E117" s="144"/>
      <c r="F117" s="66"/>
      <c r="G117" s="67"/>
      <c r="H117" s="71"/>
      <c r="I117" s="70"/>
      <c r="J117" s="71"/>
      <c r="K117" s="69"/>
      <c r="L117" s="70"/>
      <c r="M117" s="71"/>
      <c r="N117" s="69"/>
      <c r="O117" s="72"/>
      <c r="P117" s="62">
        <f t="shared" si="2"/>
        <v>0</v>
      </c>
      <c r="Q117" s="90"/>
      <c r="R117" s="73"/>
    </row>
    <row r="118" spans="1:18" ht="18" hidden="1" customHeight="1">
      <c r="A118" s="606">
        <v>108</v>
      </c>
      <c r="B118" s="607"/>
      <c r="C118" s="64"/>
      <c r="D118" s="65"/>
      <c r="E118" s="144"/>
      <c r="F118" s="66"/>
      <c r="G118" s="67"/>
      <c r="H118" s="71"/>
      <c r="I118" s="70"/>
      <c r="J118" s="71"/>
      <c r="K118" s="69"/>
      <c r="L118" s="70"/>
      <c r="M118" s="71"/>
      <c r="N118" s="69"/>
      <c r="O118" s="72"/>
      <c r="P118" s="62">
        <f t="shared" si="2"/>
        <v>0</v>
      </c>
      <c r="Q118" s="90"/>
      <c r="R118" s="73"/>
    </row>
    <row r="119" spans="1:18" ht="18" hidden="1" customHeight="1">
      <c r="A119" s="606">
        <v>109</v>
      </c>
      <c r="B119" s="607"/>
      <c r="C119" s="64"/>
      <c r="D119" s="65"/>
      <c r="E119" s="144"/>
      <c r="F119" s="66"/>
      <c r="G119" s="67"/>
      <c r="H119" s="71"/>
      <c r="I119" s="70"/>
      <c r="J119" s="71"/>
      <c r="K119" s="69"/>
      <c r="L119" s="70"/>
      <c r="M119" s="71"/>
      <c r="N119" s="69"/>
      <c r="O119" s="72"/>
      <c r="P119" s="62">
        <f t="shared" si="2"/>
        <v>0</v>
      </c>
      <c r="Q119" s="90"/>
      <c r="R119" s="73"/>
    </row>
    <row r="120" spans="1:18" ht="18" hidden="1" customHeight="1">
      <c r="A120" s="606">
        <v>110</v>
      </c>
      <c r="B120" s="607"/>
      <c r="C120" s="64"/>
      <c r="D120" s="65"/>
      <c r="E120" s="144"/>
      <c r="F120" s="66"/>
      <c r="G120" s="67"/>
      <c r="H120" s="71"/>
      <c r="I120" s="70"/>
      <c r="J120" s="71"/>
      <c r="K120" s="69"/>
      <c r="L120" s="70"/>
      <c r="M120" s="71"/>
      <c r="N120" s="69"/>
      <c r="O120" s="72"/>
      <c r="P120" s="62">
        <f t="shared" si="2"/>
        <v>0</v>
      </c>
      <c r="Q120" s="90"/>
      <c r="R120" s="73"/>
    </row>
    <row r="121" spans="1:18" ht="18" hidden="1" customHeight="1">
      <c r="A121" s="606">
        <v>111</v>
      </c>
      <c r="B121" s="607"/>
      <c r="C121" s="64"/>
      <c r="D121" s="65"/>
      <c r="E121" s="144"/>
      <c r="F121" s="66"/>
      <c r="G121" s="67"/>
      <c r="H121" s="71"/>
      <c r="I121" s="70"/>
      <c r="J121" s="71"/>
      <c r="K121" s="69"/>
      <c r="L121" s="70"/>
      <c r="M121" s="71"/>
      <c r="N121" s="69"/>
      <c r="O121" s="72"/>
      <c r="P121" s="62">
        <f t="shared" si="2"/>
        <v>0</v>
      </c>
      <c r="Q121" s="90"/>
      <c r="R121" s="73"/>
    </row>
    <row r="122" spans="1:18" ht="18" hidden="1" customHeight="1">
      <c r="A122" s="606">
        <v>112</v>
      </c>
      <c r="B122" s="607"/>
      <c r="C122" s="64"/>
      <c r="D122" s="65"/>
      <c r="E122" s="144"/>
      <c r="F122" s="66"/>
      <c r="G122" s="67"/>
      <c r="H122" s="71"/>
      <c r="I122" s="70"/>
      <c r="J122" s="71"/>
      <c r="K122" s="69"/>
      <c r="L122" s="70"/>
      <c r="M122" s="71"/>
      <c r="N122" s="69"/>
      <c r="O122" s="72"/>
      <c r="P122" s="62">
        <f t="shared" si="2"/>
        <v>0</v>
      </c>
      <c r="Q122" s="90"/>
      <c r="R122" s="73"/>
    </row>
    <row r="123" spans="1:18" ht="18" hidden="1" customHeight="1">
      <c r="A123" s="606">
        <v>113</v>
      </c>
      <c r="B123" s="607"/>
      <c r="C123" s="64"/>
      <c r="D123" s="65"/>
      <c r="E123" s="144"/>
      <c r="F123" s="66"/>
      <c r="G123" s="67"/>
      <c r="H123" s="71"/>
      <c r="I123" s="70"/>
      <c r="J123" s="71"/>
      <c r="K123" s="69"/>
      <c r="L123" s="70"/>
      <c r="M123" s="71"/>
      <c r="N123" s="69"/>
      <c r="O123" s="72"/>
      <c r="P123" s="62">
        <f t="shared" si="2"/>
        <v>0</v>
      </c>
      <c r="Q123" s="90"/>
      <c r="R123" s="73"/>
    </row>
    <row r="124" spans="1:18" ht="18" hidden="1" customHeight="1">
      <c r="A124" s="606">
        <v>114</v>
      </c>
      <c r="B124" s="607"/>
      <c r="C124" s="64"/>
      <c r="D124" s="65"/>
      <c r="E124" s="144"/>
      <c r="F124" s="66"/>
      <c r="G124" s="67"/>
      <c r="H124" s="71"/>
      <c r="I124" s="70"/>
      <c r="J124" s="71"/>
      <c r="K124" s="69"/>
      <c r="L124" s="70"/>
      <c r="M124" s="71"/>
      <c r="N124" s="69"/>
      <c r="O124" s="72"/>
      <c r="P124" s="62">
        <f t="shared" si="2"/>
        <v>0</v>
      </c>
      <c r="Q124" s="90"/>
      <c r="R124" s="73"/>
    </row>
    <row r="125" spans="1:18" ht="18" hidden="1" customHeight="1">
      <c r="A125" s="606">
        <v>115</v>
      </c>
      <c r="B125" s="607"/>
      <c r="C125" s="64"/>
      <c r="D125" s="65"/>
      <c r="E125" s="144"/>
      <c r="F125" s="66"/>
      <c r="G125" s="67"/>
      <c r="H125" s="71"/>
      <c r="I125" s="70"/>
      <c r="J125" s="71"/>
      <c r="K125" s="69"/>
      <c r="L125" s="70"/>
      <c r="M125" s="71"/>
      <c r="N125" s="69"/>
      <c r="O125" s="72"/>
      <c r="P125" s="62">
        <f t="shared" si="2"/>
        <v>0</v>
      </c>
      <c r="Q125" s="90"/>
      <c r="R125" s="73"/>
    </row>
    <row r="126" spans="1:18" ht="18" hidden="1" customHeight="1">
      <c r="A126" s="606">
        <v>116</v>
      </c>
      <c r="B126" s="607"/>
      <c r="C126" s="64"/>
      <c r="D126" s="65"/>
      <c r="E126" s="144"/>
      <c r="F126" s="66"/>
      <c r="G126" s="67"/>
      <c r="H126" s="71"/>
      <c r="I126" s="70"/>
      <c r="J126" s="71"/>
      <c r="K126" s="69"/>
      <c r="L126" s="70"/>
      <c r="M126" s="71"/>
      <c r="N126" s="69"/>
      <c r="O126" s="72"/>
      <c r="P126" s="62">
        <f t="shared" si="2"/>
        <v>0</v>
      </c>
      <c r="Q126" s="90"/>
      <c r="R126" s="73"/>
    </row>
    <row r="127" spans="1:18" ht="18" hidden="1" customHeight="1">
      <c r="A127" s="606">
        <v>117</v>
      </c>
      <c r="B127" s="607"/>
      <c r="C127" s="64"/>
      <c r="D127" s="65"/>
      <c r="E127" s="144"/>
      <c r="F127" s="66"/>
      <c r="G127" s="67"/>
      <c r="H127" s="71"/>
      <c r="I127" s="70"/>
      <c r="J127" s="71"/>
      <c r="K127" s="69"/>
      <c r="L127" s="70"/>
      <c r="M127" s="71"/>
      <c r="N127" s="69"/>
      <c r="O127" s="72"/>
      <c r="P127" s="62">
        <f t="shared" si="2"/>
        <v>0</v>
      </c>
      <c r="Q127" s="90"/>
      <c r="R127" s="73"/>
    </row>
    <row r="128" spans="1:18" ht="18" hidden="1" customHeight="1">
      <c r="A128" s="606">
        <v>118</v>
      </c>
      <c r="B128" s="607"/>
      <c r="C128" s="64"/>
      <c r="D128" s="65"/>
      <c r="E128" s="144"/>
      <c r="F128" s="66"/>
      <c r="G128" s="67"/>
      <c r="H128" s="71"/>
      <c r="I128" s="70"/>
      <c r="J128" s="71"/>
      <c r="K128" s="69"/>
      <c r="L128" s="70"/>
      <c r="M128" s="71"/>
      <c r="N128" s="69"/>
      <c r="O128" s="72"/>
      <c r="P128" s="62">
        <f t="shared" si="2"/>
        <v>0</v>
      </c>
      <c r="Q128" s="90"/>
      <c r="R128" s="73"/>
    </row>
    <row r="129" spans="1:18" ht="18" hidden="1" customHeight="1">
      <c r="A129" s="606">
        <v>119</v>
      </c>
      <c r="B129" s="607"/>
      <c r="C129" s="64"/>
      <c r="D129" s="65"/>
      <c r="E129" s="144"/>
      <c r="F129" s="66"/>
      <c r="G129" s="67"/>
      <c r="H129" s="71"/>
      <c r="I129" s="70"/>
      <c r="J129" s="71"/>
      <c r="K129" s="69"/>
      <c r="L129" s="70"/>
      <c r="M129" s="71"/>
      <c r="N129" s="69"/>
      <c r="O129" s="72"/>
      <c r="P129" s="62">
        <f t="shared" si="2"/>
        <v>0</v>
      </c>
      <c r="Q129" s="90"/>
      <c r="R129" s="73"/>
    </row>
    <row r="130" spans="1:18" ht="18" hidden="1" customHeight="1">
      <c r="A130" s="606">
        <v>120</v>
      </c>
      <c r="B130" s="607"/>
      <c r="C130" s="64"/>
      <c r="D130" s="65"/>
      <c r="E130" s="144"/>
      <c r="F130" s="66"/>
      <c r="G130" s="67"/>
      <c r="H130" s="71"/>
      <c r="I130" s="70"/>
      <c r="J130" s="71"/>
      <c r="K130" s="69"/>
      <c r="L130" s="70"/>
      <c r="M130" s="71"/>
      <c r="N130" s="69"/>
      <c r="O130" s="72"/>
      <c r="P130" s="62">
        <f t="shared" si="2"/>
        <v>0</v>
      </c>
      <c r="Q130" s="90"/>
      <c r="R130" s="73"/>
    </row>
    <row r="131" spans="1:18" ht="18" hidden="1" customHeight="1">
      <c r="A131" s="606">
        <v>121</v>
      </c>
      <c r="B131" s="607"/>
      <c r="C131" s="64"/>
      <c r="D131" s="65"/>
      <c r="E131" s="144"/>
      <c r="F131" s="66"/>
      <c r="G131" s="67"/>
      <c r="H131" s="71"/>
      <c r="I131" s="70"/>
      <c r="J131" s="71"/>
      <c r="K131" s="69"/>
      <c r="L131" s="70"/>
      <c r="M131" s="71"/>
      <c r="N131" s="69"/>
      <c r="O131" s="72"/>
      <c r="P131" s="62">
        <f t="shared" si="2"/>
        <v>0</v>
      </c>
      <c r="Q131" s="90"/>
      <c r="R131" s="73"/>
    </row>
    <row r="132" spans="1:18" ht="18" hidden="1" customHeight="1">
      <c r="A132" s="606">
        <v>122</v>
      </c>
      <c r="B132" s="607"/>
      <c r="C132" s="64"/>
      <c r="D132" s="65"/>
      <c r="E132" s="144"/>
      <c r="F132" s="66"/>
      <c r="G132" s="67"/>
      <c r="H132" s="71"/>
      <c r="I132" s="70"/>
      <c r="J132" s="71"/>
      <c r="K132" s="69"/>
      <c r="L132" s="70"/>
      <c r="M132" s="71"/>
      <c r="N132" s="69"/>
      <c r="O132" s="72"/>
      <c r="P132" s="62">
        <f t="shared" si="2"/>
        <v>0</v>
      </c>
      <c r="Q132" s="90"/>
      <c r="R132" s="73"/>
    </row>
    <row r="133" spans="1:18" ht="18" hidden="1" customHeight="1">
      <c r="A133" s="606">
        <v>123</v>
      </c>
      <c r="B133" s="607"/>
      <c r="C133" s="64"/>
      <c r="D133" s="65"/>
      <c r="E133" s="144"/>
      <c r="F133" s="66"/>
      <c r="G133" s="67"/>
      <c r="H133" s="71"/>
      <c r="I133" s="70"/>
      <c r="J133" s="71"/>
      <c r="K133" s="69"/>
      <c r="L133" s="70"/>
      <c r="M133" s="71"/>
      <c r="N133" s="69"/>
      <c r="O133" s="72"/>
      <c r="P133" s="62">
        <f t="shared" si="2"/>
        <v>0</v>
      </c>
      <c r="Q133" s="90"/>
      <c r="R133" s="73"/>
    </row>
    <row r="134" spans="1:18" ht="18" hidden="1" customHeight="1">
      <c r="A134" s="606">
        <v>124</v>
      </c>
      <c r="B134" s="607"/>
      <c r="C134" s="64"/>
      <c r="D134" s="65"/>
      <c r="E134" s="144"/>
      <c r="F134" s="66"/>
      <c r="G134" s="67"/>
      <c r="H134" s="71"/>
      <c r="I134" s="70"/>
      <c r="J134" s="71"/>
      <c r="K134" s="69"/>
      <c r="L134" s="70"/>
      <c r="M134" s="71"/>
      <c r="N134" s="69"/>
      <c r="O134" s="72"/>
      <c r="P134" s="62">
        <f t="shared" si="2"/>
        <v>0</v>
      </c>
      <c r="Q134" s="90"/>
      <c r="R134" s="73"/>
    </row>
    <row r="135" spans="1:18" ht="18" hidden="1" customHeight="1">
      <c r="A135" s="606">
        <v>125</v>
      </c>
      <c r="B135" s="607"/>
      <c r="C135" s="64"/>
      <c r="D135" s="65"/>
      <c r="E135" s="144"/>
      <c r="F135" s="66"/>
      <c r="G135" s="67"/>
      <c r="H135" s="71"/>
      <c r="I135" s="70"/>
      <c r="J135" s="71"/>
      <c r="K135" s="69"/>
      <c r="L135" s="70"/>
      <c r="M135" s="71"/>
      <c r="N135" s="69"/>
      <c r="O135" s="72"/>
      <c r="P135" s="62">
        <f t="shared" si="2"/>
        <v>0</v>
      </c>
      <c r="Q135" s="90"/>
      <c r="R135" s="73"/>
    </row>
    <row r="136" spans="1:18" ht="18" hidden="1" customHeight="1">
      <c r="A136" s="606">
        <v>126</v>
      </c>
      <c r="B136" s="607"/>
      <c r="C136" s="64"/>
      <c r="D136" s="65"/>
      <c r="E136" s="144"/>
      <c r="F136" s="66"/>
      <c r="G136" s="67"/>
      <c r="H136" s="71"/>
      <c r="I136" s="70"/>
      <c r="J136" s="71"/>
      <c r="K136" s="69"/>
      <c r="L136" s="70"/>
      <c r="M136" s="71"/>
      <c r="N136" s="69"/>
      <c r="O136" s="72"/>
      <c r="P136" s="62">
        <f t="shared" si="2"/>
        <v>0</v>
      </c>
      <c r="Q136" s="90"/>
      <c r="R136" s="73"/>
    </row>
    <row r="137" spans="1:18" ht="18" hidden="1" customHeight="1">
      <c r="A137" s="606">
        <v>127</v>
      </c>
      <c r="B137" s="607"/>
      <c r="C137" s="64"/>
      <c r="D137" s="65"/>
      <c r="E137" s="144"/>
      <c r="F137" s="66"/>
      <c r="G137" s="67"/>
      <c r="H137" s="71"/>
      <c r="I137" s="70"/>
      <c r="J137" s="71"/>
      <c r="K137" s="69"/>
      <c r="L137" s="70"/>
      <c r="M137" s="71"/>
      <c r="N137" s="69"/>
      <c r="O137" s="72"/>
      <c r="P137" s="62">
        <f t="shared" si="2"/>
        <v>0</v>
      </c>
      <c r="Q137" s="90"/>
      <c r="R137" s="73"/>
    </row>
    <row r="138" spans="1:18" ht="18" hidden="1" customHeight="1">
      <c r="A138" s="606">
        <v>128</v>
      </c>
      <c r="B138" s="607"/>
      <c r="C138" s="64"/>
      <c r="D138" s="65"/>
      <c r="E138" s="144"/>
      <c r="F138" s="66"/>
      <c r="G138" s="67"/>
      <c r="H138" s="71"/>
      <c r="I138" s="70"/>
      <c r="J138" s="71"/>
      <c r="K138" s="69"/>
      <c r="L138" s="70"/>
      <c r="M138" s="71"/>
      <c r="N138" s="69"/>
      <c r="O138" s="72"/>
      <c r="P138" s="62">
        <f t="shared" si="2"/>
        <v>0</v>
      </c>
      <c r="Q138" s="90"/>
      <c r="R138" s="73"/>
    </row>
    <row r="139" spans="1:18" ht="18" hidden="1" customHeight="1">
      <c r="A139" s="606">
        <v>129</v>
      </c>
      <c r="B139" s="607"/>
      <c r="C139" s="64"/>
      <c r="D139" s="65"/>
      <c r="E139" s="144"/>
      <c r="F139" s="66"/>
      <c r="G139" s="67"/>
      <c r="H139" s="71"/>
      <c r="I139" s="70"/>
      <c r="J139" s="71"/>
      <c r="K139" s="69"/>
      <c r="L139" s="70"/>
      <c r="M139" s="71"/>
      <c r="N139" s="69"/>
      <c r="O139" s="72"/>
      <c r="P139" s="62">
        <f t="shared" si="2"/>
        <v>0</v>
      </c>
      <c r="Q139" s="90"/>
      <c r="R139" s="73"/>
    </row>
    <row r="140" spans="1:18" ht="18" hidden="1" customHeight="1">
      <c r="A140" s="606">
        <v>130</v>
      </c>
      <c r="B140" s="607"/>
      <c r="C140" s="64"/>
      <c r="D140" s="65"/>
      <c r="E140" s="144"/>
      <c r="F140" s="66"/>
      <c r="G140" s="67"/>
      <c r="H140" s="71"/>
      <c r="I140" s="70"/>
      <c r="J140" s="71"/>
      <c r="K140" s="69"/>
      <c r="L140" s="70"/>
      <c r="M140" s="71"/>
      <c r="N140" s="69"/>
      <c r="O140" s="72"/>
      <c r="P140" s="62">
        <f t="shared" ref="P140:P203" si="3">IF(H140="",0,INT(SUM(PRODUCT(H140,J140,M140))))</f>
        <v>0</v>
      </c>
      <c r="Q140" s="90"/>
      <c r="R140" s="73"/>
    </row>
    <row r="141" spans="1:18" ht="18" hidden="1" customHeight="1">
      <c r="A141" s="606">
        <v>131</v>
      </c>
      <c r="B141" s="607"/>
      <c r="C141" s="64"/>
      <c r="D141" s="65"/>
      <c r="E141" s="144"/>
      <c r="F141" s="66"/>
      <c r="G141" s="67"/>
      <c r="H141" s="71"/>
      <c r="I141" s="70"/>
      <c r="J141" s="71"/>
      <c r="K141" s="69"/>
      <c r="L141" s="70"/>
      <c r="M141" s="71"/>
      <c r="N141" s="69"/>
      <c r="O141" s="72"/>
      <c r="P141" s="62">
        <f t="shared" si="3"/>
        <v>0</v>
      </c>
      <c r="Q141" s="90"/>
      <c r="R141" s="73"/>
    </row>
    <row r="142" spans="1:18" ht="18" hidden="1" customHeight="1">
      <c r="A142" s="606">
        <v>132</v>
      </c>
      <c r="B142" s="607"/>
      <c r="C142" s="64"/>
      <c r="D142" s="65"/>
      <c r="E142" s="144"/>
      <c r="F142" s="66"/>
      <c r="G142" s="67"/>
      <c r="H142" s="71"/>
      <c r="I142" s="70"/>
      <c r="J142" s="71"/>
      <c r="K142" s="69"/>
      <c r="L142" s="70"/>
      <c r="M142" s="71"/>
      <c r="N142" s="69"/>
      <c r="O142" s="72"/>
      <c r="P142" s="62">
        <f t="shared" si="3"/>
        <v>0</v>
      </c>
      <c r="Q142" s="90"/>
      <c r="R142" s="73"/>
    </row>
    <row r="143" spans="1:18" ht="18" hidden="1" customHeight="1">
      <c r="A143" s="606">
        <v>133</v>
      </c>
      <c r="B143" s="607"/>
      <c r="C143" s="64"/>
      <c r="D143" s="65"/>
      <c r="E143" s="144"/>
      <c r="F143" s="66"/>
      <c r="G143" s="67"/>
      <c r="H143" s="71"/>
      <c r="I143" s="70"/>
      <c r="J143" s="71"/>
      <c r="K143" s="69"/>
      <c r="L143" s="70"/>
      <c r="M143" s="71"/>
      <c r="N143" s="69"/>
      <c r="O143" s="72"/>
      <c r="P143" s="62">
        <f t="shared" si="3"/>
        <v>0</v>
      </c>
      <c r="Q143" s="90"/>
      <c r="R143" s="73"/>
    </row>
    <row r="144" spans="1:18" ht="18" hidden="1" customHeight="1">
      <c r="A144" s="606">
        <v>134</v>
      </c>
      <c r="B144" s="607"/>
      <c r="C144" s="64"/>
      <c r="D144" s="65"/>
      <c r="E144" s="144"/>
      <c r="F144" s="66"/>
      <c r="G144" s="67"/>
      <c r="H144" s="71"/>
      <c r="I144" s="70"/>
      <c r="J144" s="71"/>
      <c r="K144" s="69"/>
      <c r="L144" s="70"/>
      <c r="M144" s="71"/>
      <c r="N144" s="69"/>
      <c r="O144" s="72"/>
      <c r="P144" s="62">
        <f t="shared" si="3"/>
        <v>0</v>
      </c>
      <c r="Q144" s="90"/>
      <c r="R144" s="73"/>
    </row>
    <row r="145" spans="1:18" ht="18" hidden="1" customHeight="1">
      <c r="A145" s="606">
        <v>135</v>
      </c>
      <c r="B145" s="607"/>
      <c r="C145" s="64"/>
      <c r="D145" s="65"/>
      <c r="E145" s="144"/>
      <c r="F145" s="66"/>
      <c r="G145" s="67"/>
      <c r="H145" s="71"/>
      <c r="I145" s="70"/>
      <c r="J145" s="71"/>
      <c r="K145" s="69"/>
      <c r="L145" s="70"/>
      <c r="M145" s="71"/>
      <c r="N145" s="69"/>
      <c r="O145" s="72"/>
      <c r="P145" s="62">
        <f t="shared" si="3"/>
        <v>0</v>
      </c>
      <c r="Q145" s="90"/>
      <c r="R145" s="73"/>
    </row>
    <row r="146" spans="1:18" ht="18" hidden="1" customHeight="1">
      <c r="A146" s="606">
        <v>136</v>
      </c>
      <c r="B146" s="607"/>
      <c r="C146" s="64"/>
      <c r="D146" s="65"/>
      <c r="E146" s="144"/>
      <c r="F146" s="66"/>
      <c r="G146" s="67"/>
      <c r="H146" s="71"/>
      <c r="I146" s="70"/>
      <c r="J146" s="71"/>
      <c r="K146" s="69"/>
      <c r="L146" s="70"/>
      <c r="M146" s="71"/>
      <c r="N146" s="69"/>
      <c r="O146" s="72"/>
      <c r="P146" s="62">
        <f t="shared" si="3"/>
        <v>0</v>
      </c>
      <c r="Q146" s="90"/>
      <c r="R146" s="73"/>
    </row>
    <row r="147" spans="1:18" ht="18" hidden="1" customHeight="1">
      <c r="A147" s="606">
        <v>137</v>
      </c>
      <c r="B147" s="607"/>
      <c r="C147" s="64"/>
      <c r="D147" s="65"/>
      <c r="E147" s="144"/>
      <c r="F147" s="66"/>
      <c r="G147" s="67"/>
      <c r="H147" s="71"/>
      <c r="I147" s="70"/>
      <c r="J147" s="71"/>
      <c r="K147" s="69"/>
      <c r="L147" s="70"/>
      <c r="M147" s="71"/>
      <c r="N147" s="69"/>
      <c r="O147" s="72"/>
      <c r="P147" s="62">
        <f t="shared" si="3"/>
        <v>0</v>
      </c>
      <c r="Q147" s="90"/>
      <c r="R147" s="73"/>
    </row>
    <row r="148" spans="1:18" ht="18" hidden="1" customHeight="1">
      <c r="A148" s="606">
        <v>138</v>
      </c>
      <c r="B148" s="607"/>
      <c r="C148" s="64"/>
      <c r="D148" s="65"/>
      <c r="E148" s="144"/>
      <c r="F148" s="66"/>
      <c r="G148" s="67"/>
      <c r="H148" s="71"/>
      <c r="I148" s="70"/>
      <c r="J148" s="71"/>
      <c r="K148" s="69"/>
      <c r="L148" s="70"/>
      <c r="M148" s="71"/>
      <c r="N148" s="69"/>
      <c r="O148" s="72"/>
      <c r="P148" s="62">
        <f t="shared" si="3"/>
        <v>0</v>
      </c>
      <c r="Q148" s="90"/>
      <c r="R148" s="73"/>
    </row>
    <row r="149" spans="1:18" ht="18" hidden="1" customHeight="1">
      <c r="A149" s="606">
        <v>139</v>
      </c>
      <c r="B149" s="607"/>
      <c r="C149" s="64"/>
      <c r="D149" s="65"/>
      <c r="E149" s="144"/>
      <c r="F149" s="66"/>
      <c r="G149" s="67"/>
      <c r="H149" s="71"/>
      <c r="I149" s="70"/>
      <c r="J149" s="71"/>
      <c r="K149" s="69"/>
      <c r="L149" s="70"/>
      <c r="M149" s="71"/>
      <c r="N149" s="69"/>
      <c r="O149" s="72"/>
      <c r="P149" s="62">
        <f t="shared" si="3"/>
        <v>0</v>
      </c>
      <c r="Q149" s="90"/>
      <c r="R149" s="73"/>
    </row>
    <row r="150" spans="1:18" ht="18" hidden="1" customHeight="1">
      <c r="A150" s="606">
        <v>140</v>
      </c>
      <c r="B150" s="607"/>
      <c r="C150" s="64"/>
      <c r="D150" s="65"/>
      <c r="E150" s="144"/>
      <c r="F150" s="66"/>
      <c r="G150" s="67"/>
      <c r="H150" s="71"/>
      <c r="I150" s="70"/>
      <c r="J150" s="71"/>
      <c r="K150" s="69"/>
      <c r="L150" s="70"/>
      <c r="M150" s="71"/>
      <c r="N150" s="69"/>
      <c r="O150" s="72"/>
      <c r="P150" s="62">
        <f t="shared" si="3"/>
        <v>0</v>
      </c>
      <c r="Q150" s="90"/>
      <c r="R150" s="73"/>
    </row>
    <row r="151" spans="1:18" ht="18" hidden="1" customHeight="1">
      <c r="A151" s="606">
        <v>141</v>
      </c>
      <c r="B151" s="607"/>
      <c r="C151" s="64"/>
      <c r="D151" s="65"/>
      <c r="E151" s="144"/>
      <c r="F151" s="66"/>
      <c r="G151" s="67"/>
      <c r="H151" s="71"/>
      <c r="I151" s="70"/>
      <c r="J151" s="71"/>
      <c r="K151" s="69"/>
      <c r="L151" s="70"/>
      <c r="M151" s="71"/>
      <c r="N151" s="69"/>
      <c r="O151" s="72"/>
      <c r="P151" s="62">
        <f t="shared" si="3"/>
        <v>0</v>
      </c>
      <c r="Q151" s="90"/>
      <c r="R151" s="73"/>
    </row>
    <row r="152" spans="1:18" ht="18" hidden="1" customHeight="1">
      <c r="A152" s="606">
        <v>142</v>
      </c>
      <c r="B152" s="607"/>
      <c r="C152" s="64"/>
      <c r="D152" s="65"/>
      <c r="E152" s="144"/>
      <c r="F152" s="66"/>
      <c r="G152" s="67"/>
      <c r="H152" s="71"/>
      <c r="I152" s="70"/>
      <c r="J152" s="71"/>
      <c r="K152" s="69"/>
      <c r="L152" s="70"/>
      <c r="M152" s="71"/>
      <c r="N152" s="69"/>
      <c r="O152" s="72"/>
      <c r="P152" s="62">
        <f t="shared" si="3"/>
        <v>0</v>
      </c>
      <c r="Q152" s="90"/>
      <c r="R152" s="73"/>
    </row>
    <row r="153" spans="1:18" ht="18" hidden="1" customHeight="1">
      <c r="A153" s="606">
        <v>143</v>
      </c>
      <c r="B153" s="607"/>
      <c r="C153" s="64"/>
      <c r="D153" s="65"/>
      <c r="E153" s="144"/>
      <c r="F153" s="66"/>
      <c r="G153" s="67"/>
      <c r="H153" s="71"/>
      <c r="I153" s="70"/>
      <c r="J153" s="71"/>
      <c r="K153" s="69"/>
      <c r="L153" s="70"/>
      <c r="M153" s="71"/>
      <c r="N153" s="69"/>
      <c r="O153" s="72"/>
      <c r="P153" s="62">
        <f t="shared" si="3"/>
        <v>0</v>
      </c>
      <c r="Q153" s="90"/>
      <c r="R153" s="73"/>
    </row>
    <row r="154" spans="1:18" ht="18" hidden="1" customHeight="1">
      <c r="A154" s="606">
        <v>144</v>
      </c>
      <c r="B154" s="607"/>
      <c r="C154" s="64"/>
      <c r="D154" s="65"/>
      <c r="E154" s="144"/>
      <c r="F154" s="66"/>
      <c r="G154" s="67"/>
      <c r="H154" s="71"/>
      <c r="I154" s="70"/>
      <c r="J154" s="71"/>
      <c r="K154" s="69"/>
      <c r="L154" s="70"/>
      <c r="M154" s="71"/>
      <c r="N154" s="69"/>
      <c r="O154" s="72"/>
      <c r="P154" s="62">
        <f t="shared" si="3"/>
        <v>0</v>
      </c>
      <c r="Q154" s="90"/>
      <c r="R154" s="73"/>
    </row>
    <row r="155" spans="1:18" ht="18" hidden="1" customHeight="1">
      <c r="A155" s="606">
        <v>145</v>
      </c>
      <c r="B155" s="607"/>
      <c r="C155" s="64"/>
      <c r="D155" s="65"/>
      <c r="E155" s="144"/>
      <c r="F155" s="66"/>
      <c r="G155" s="67"/>
      <c r="H155" s="71"/>
      <c r="I155" s="70"/>
      <c r="J155" s="71"/>
      <c r="K155" s="69"/>
      <c r="L155" s="70"/>
      <c r="M155" s="71"/>
      <c r="N155" s="69"/>
      <c r="O155" s="72"/>
      <c r="P155" s="62">
        <f t="shared" si="3"/>
        <v>0</v>
      </c>
      <c r="Q155" s="90"/>
      <c r="R155" s="73"/>
    </row>
    <row r="156" spans="1:18" ht="18" hidden="1" customHeight="1">
      <c r="A156" s="606">
        <v>146</v>
      </c>
      <c r="B156" s="607"/>
      <c r="C156" s="64"/>
      <c r="D156" s="65"/>
      <c r="E156" s="144"/>
      <c r="F156" s="66"/>
      <c r="G156" s="67"/>
      <c r="H156" s="71"/>
      <c r="I156" s="70"/>
      <c r="J156" s="71"/>
      <c r="K156" s="69"/>
      <c r="L156" s="70"/>
      <c r="M156" s="71"/>
      <c r="N156" s="69"/>
      <c r="O156" s="72"/>
      <c r="P156" s="62">
        <f t="shared" si="3"/>
        <v>0</v>
      </c>
      <c r="Q156" s="90"/>
      <c r="R156" s="73"/>
    </row>
    <row r="157" spans="1:18" ht="18" hidden="1" customHeight="1">
      <c r="A157" s="606">
        <v>147</v>
      </c>
      <c r="B157" s="607"/>
      <c r="C157" s="64"/>
      <c r="D157" s="65"/>
      <c r="E157" s="144"/>
      <c r="F157" s="66"/>
      <c r="G157" s="67"/>
      <c r="H157" s="71"/>
      <c r="I157" s="70"/>
      <c r="J157" s="71"/>
      <c r="K157" s="69"/>
      <c r="L157" s="70"/>
      <c r="M157" s="71"/>
      <c r="N157" s="69"/>
      <c r="O157" s="72"/>
      <c r="P157" s="62">
        <f t="shared" si="3"/>
        <v>0</v>
      </c>
      <c r="Q157" s="90"/>
      <c r="R157" s="73"/>
    </row>
    <row r="158" spans="1:18" ht="18" hidden="1" customHeight="1">
      <c r="A158" s="606">
        <v>148</v>
      </c>
      <c r="B158" s="607"/>
      <c r="C158" s="64"/>
      <c r="D158" s="65"/>
      <c r="E158" s="144"/>
      <c r="F158" s="66"/>
      <c r="G158" s="67"/>
      <c r="H158" s="71"/>
      <c r="I158" s="70"/>
      <c r="J158" s="71"/>
      <c r="K158" s="69"/>
      <c r="L158" s="70"/>
      <c r="M158" s="71"/>
      <c r="N158" s="69"/>
      <c r="O158" s="72"/>
      <c r="P158" s="62">
        <f t="shared" si="3"/>
        <v>0</v>
      </c>
      <c r="Q158" s="90"/>
      <c r="R158" s="73"/>
    </row>
    <row r="159" spans="1:18" ht="18" hidden="1" customHeight="1">
      <c r="A159" s="606">
        <v>149</v>
      </c>
      <c r="B159" s="607"/>
      <c r="C159" s="64"/>
      <c r="D159" s="65"/>
      <c r="E159" s="144"/>
      <c r="F159" s="66"/>
      <c r="G159" s="67"/>
      <c r="H159" s="71"/>
      <c r="I159" s="70"/>
      <c r="J159" s="71"/>
      <c r="K159" s="69"/>
      <c r="L159" s="70"/>
      <c r="M159" s="71"/>
      <c r="N159" s="69"/>
      <c r="O159" s="72"/>
      <c r="P159" s="62">
        <f t="shared" si="3"/>
        <v>0</v>
      </c>
      <c r="Q159" s="90"/>
      <c r="R159" s="73"/>
    </row>
    <row r="160" spans="1:18" ht="18" hidden="1" customHeight="1">
      <c r="A160" s="606">
        <v>150</v>
      </c>
      <c r="B160" s="607"/>
      <c r="C160" s="64"/>
      <c r="D160" s="65"/>
      <c r="E160" s="144"/>
      <c r="F160" s="66"/>
      <c r="G160" s="67"/>
      <c r="H160" s="71"/>
      <c r="I160" s="70"/>
      <c r="J160" s="71"/>
      <c r="K160" s="69"/>
      <c r="L160" s="70"/>
      <c r="M160" s="71"/>
      <c r="N160" s="69"/>
      <c r="O160" s="72"/>
      <c r="P160" s="62">
        <f t="shared" si="3"/>
        <v>0</v>
      </c>
      <c r="Q160" s="90"/>
      <c r="R160" s="73"/>
    </row>
    <row r="161" spans="1:18" ht="18" hidden="1" customHeight="1">
      <c r="A161" s="606">
        <v>151</v>
      </c>
      <c r="B161" s="607"/>
      <c r="C161" s="64"/>
      <c r="D161" s="65"/>
      <c r="E161" s="144"/>
      <c r="F161" s="66"/>
      <c r="G161" s="67"/>
      <c r="H161" s="71"/>
      <c r="I161" s="70"/>
      <c r="J161" s="71"/>
      <c r="K161" s="69"/>
      <c r="L161" s="70"/>
      <c r="M161" s="71"/>
      <c r="N161" s="69"/>
      <c r="O161" s="72"/>
      <c r="P161" s="62">
        <f t="shared" si="3"/>
        <v>0</v>
      </c>
      <c r="Q161" s="90"/>
      <c r="R161" s="73"/>
    </row>
    <row r="162" spans="1:18" ht="18" hidden="1" customHeight="1">
      <c r="A162" s="606">
        <v>152</v>
      </c>
      <c r="B162" s="607"/>
      <c r="C162" s="64"/>
      <c r="D162" s="65"/>
      <c r="E162" s="144"/>
      <c r="F162" s="66"/>
      <c r="G162" s="67"/>
      <c r="H162" s="71"/>
      <c r="I162" s="70"/>
      <c r="J162" s="71"/>
      <c r="K162" s="69"/>
      <c r="L162" s="70"/>
      <c r="M162" s="71"/>
      <c r="N162" s="69"/>
      <c r="O162" s="72"/>
      <c r="P162" s="62">
        <f t="shared" si="3"/>
        <v>0</v>
      </c>
      <c r="Q162" s="90"/>
      <c r="R162" s="73"/>
    </row>
    <row r="163" spans="1:18" ht="18" hidden="1" customHeight="1">
      <c r="A163" s="606">
        <v>153</v>
      </c>
      <c r="B163" s="607"/>
      <c r="C163" s="64"/>
      <c r="D163" s="65"/>
      <c r="E163" s="144"/>
      <c r="F163" s="66"/>
      <c r="G163" s="67"/>
      <c r="H163" s="71"/>
      <c r="I163" s="70"/>
      <c r="J163" s="71"/>
      <c r="K163" s="69"/>
      <c r="L163" s="70"/>
      <c r="M163" s="71"/>
      <c r="N163" s="69"/>
      <c r="O163" s="72"/>
      <c r="P163" s="62">
        <f t="shared" si="3"/>
        <v>0</v>
      </c>
      <c r="Q163" s="90"/>
      <c r="R163" s="73"/>
    </row>
    <row r="164" spans="1:18" ht="18" hidden="1" customHeight="1">
      <c r="A164" s="606">
        <v>154</v>
      </c>
      <c r="B164" s="607"/>
      <c r="C164" s="64"/>
      <c r="D164" s="65"/>
      <c r="E164" s="144"/>
      <c r="F164" s="66"/>
      <c r="G164" s="67"/>
      <c r="H164" s="68"/>
      <c r="I164" s="67"/>
      <c r="J164" s="68"/>
      <c r="K164" s="69"/>
      <c r="L164" s="70"/>
      <c r="M164" s="71"/>
      <c r="N164" s="69"/>
      <c r="O164" s="72"/>
      <c r="P164" s="62">
        <f t="shared" si="3"/>
        <v>0</v>
      </c>
      <c r="Q164" s="90"/>
      <c r="R164" s="73"/>
    </row>
    <row r="165" spans="1:18" ht="18" hidden="1" customHeight="1">
      <c r="A165" s="606">
        <v>155</v>
      </c>
      <c r="B165" s="607"/>
      <c r="C165" s="64"/>
      <c r="D165" s="65"/>
      <c r="E165" s="144"/>
      <c r="F165" s="66"/>
      <c r="G165" s="67"/>
      <c r="H165" s="68"/>
      <c r="I165" s="67"/>
      <c r="J165" s="68"/>
      <c r="K165" s="69"/>
      <c r="L165" s="70"/>
      <c r="M165" s="71"/>
      <c r="N165" s="69"/>
      <c r="O165" s="72"/>
      <c r="P165" s="62">
        <f t="shared" si="3"/>
        <v>0</v>
      </c>
      <c r="Q165" s="90"/>
      <c r="R165" s="73"/>
    </row>
    <row r="166" spans="1:18" ht="18" hidden="1" customHeight="1">
      <c r="A166" s="606">
        <v>156</v>
      </c>
      <c r="B166" s="607"/>
      <c r="C166" s="64"/>
      <c r="D166" s="65"/>
      <c r="E166" s="144"/>
      <c r="F166" s="66"/>
      <c r="G166" s="67"/>
      <c r="H166" s="68"/>
      <c r="I166" s="67"/>
      <c r="J166" s="68"/>
      <c r="K166" s="69"/>
      <c r="L166" s="70"/>
      <c r="M166" s="71"/>
      <c r="N166" s="69"/>
      <c r="O166" s="72"/>
      <c r="P166" s="62">
        <f t="shared" si="3"/>
        <v>0</v>
      </c>
      <c r="Q166" s="90"/>
      <c r="R166" s="73"/>
    </row>
    <row r="167" spans="1:18" ht="18" hidden="1" customHeight="1">
      <c r="A167" s="606">
        <v>157</v>
      </c>
      <c r="B167" s="607"/>
      <c r="C167" s="64"/>
      <c r="D167" s="65"/>
      <c r="E167" s="144"/>
      <c r="F167" s="66"/>
      <c r="G167" s="67"/>
      <c r="H167" s="68"/>
      <c r="I167" s="67"/>
      <c r="J167" s="68"/>
      <c r="K167" s="69"/>
      <c r="L167" s="70"/>
      <c r="M167" s="71"/>
      <c r="N167" s="69"/>
      <c r="O167" s="72"/>
      <c r="P167" s="62">
        <f t="shared" si="3"/>
        <v>0</v>
      </c>
      <c r="Q167" s="90"/>
      <c r="R167" s="73"/>
    </row>
    <row r="168" spans="1:18" ht="18" hidden="1" customHeight="1">
      <c r="A168" s="606">
        <v>158</v>
      </c>
      <c r="B168" s="607"/>
      <c r="C168" s="64"/>
      <c r="D168" s="65"/>
      <c r="E168" s="144"/>
      <c r="F168" s="66"/>
      <c r="G168" s="67"/>
      <c r="H168" s="68"/>
      <c r="I168" s="70"/>
      <c r="J168" s="71"/>
      <c r="K168" s="69"/>
      <c r="L168" s="70"/>
      <c r="M168" s="71"/>
      <c r="N168" s="69"/>
      <c r="O168" s="72"/>
      <c r="P168" s="62">
        <f t="shared" si="3"/>
        <v>0</v>
      </c>
      <c r="Q168" s="90"/>
      <c r="R168" s="73"/>
    </row>
    <row r="169" spans="1:18" ht="18" hidden="1" customHeight="1">
      <c r="A169" s="606">
        <v>159</v>
      </c>
      <c r="B169" s="607"/>
      <c r="C169" s="64"/>
      <c r="D169" s="65"/>
      <c r="E169" s="144"/>
      <c r="F169" s="66"/>
      <c r="G169" s="67"/>
      <c r="H169" s="68"/>
      <c r="I169" s="70"/>
      <c r="J169" s="71"/>
      <c r="K169" s="69"/>
      <c r="L169" s="70"/>
      <c r="M169" s="71"/>
      <c r="N169" s="69"/>
      <c r="O169" s="72"/>
      <c r="P169" s="62">
        <f t="shared" si="3"/>
        <v>0</v>
      </c>
      <c r="Q169" s="90"/>
      <c r="R169" s="73"/>
    </row>
    <row r="170" spans="1:18" ht="18" hidden="1" customHeight="1">
      <c r="A170" s="606">
        <v>160</v>
      </c>
      <c r="B170" s="607"/>
      <c r="C170" s="64"/>
      <c r="D170" s="65"/>
      <c r="E170" s="144"/>
      <c r="F170" s="66"/>
      <c r="G170" s="67"/>
      <c r="H170" s="68"/>
      <c r="I170" s="70"/>
      <c r="J170" s="71"/>
      <c r="K170" s="69"/>
      <c r="L170" s="70"/>
      <c r="M170" s="71"/>
      <c r="N170" s="69"/>
      <c r="O170" s="72"/>
      <c r="P170" s="62">
        <f t="shared" si="3"/>
        <v>0</v>
      </c>
      <c r="Q170" s="90"/>
      <c r="R170" s="73"/>
    </row>
    <row r="171" spans="1:18" ht="18" hidden="1" customHeight="1">
      <c r="A171" s="606">
        <v>161</v>
      </c>
      <c r="B171" s="607"/>
      <c r="C171" s="64"/>
      <c r="D171" s="65"/>
      <c r="E171" s="144"/>
      <c r="F171" s="66"/>
      <c r="G171" s="67"/>
      <c r="H171" s="68"/>
      <c r="I171" s="70"/>
      <c r="J171" s="71"/>
      <c r="K171" s="69"/>
      <c r="L171" s="70"/>
      <c r="M171" s="71"/>
      <c r="N171" s="69"/>
      <c r="O171" s="72"/>
      <c r="P171" s="62">
        <f t="shared" si="3"/>
        <v>0</v>
      </c>
      <c r="Q171" s="90"/>
      <c r="R171" s="73"/>
    </row>
    <row r="172" spans="1:18" ht="18" hidden="1" customHeight="1">
      <c r="A172" s="606">
        <v>162</v>
      </c>
      <c r="B172" s="607"/>
      <c r="C172" s="64"/>
      <c r="D172" s="65"/>
      <c r="E172" s="144"/>
      <c r="F172" s="66"/>
      <c r="G172" s="67"/>
      <c r="H172" s="68"/>
      <c r="I172" s="70"/>
      <c r="J172" s="71"/>
      <c r="K172" s="69"/>
      <c r="L172" s="70"/>
      <c r="M172" s="71"/>
      <c r="N172" s="69"/>
      <c r="O172" s="72"/>
      <c r="P172" s="62">
        <f t="shared" si="3"/>
        <v>0</v>
      </c>
      <c r="Q172" s="90"/>
      <c r="R172" s="73"/>
    </row>
    <row r="173" spans="1:18" ht="18" hidden="1" customHeight="1">
      <c r="A173" s="606">
        <v>163</v>
      </c>
      <c r="B173" s="607"/>
      <c r="C173" s="64"/>
      <c r="D173" s="65"/>
      <c r="E173" s="144"/>
      <c r="F173" s="66"/>
      <c r="G173" s="67"/>
      <c r="H173" s="68"/>
      <c r="I173" s="67"/>
      <c r="J173" s="68"/>
      <c r="K173" s="69"/>
      <c r="L173" s="67"/>
      <c r="M173" s="71"/>
      <c r="N173" s="74"/>
      <c r="O173" s="72"/>
      <c r="P173" s="62">
        <f t="shared" si="3"/>
        <v>0</v>
      </c>
      <c r="Q173" s="90"/>
      <c r="R173" s="73"/>
    </row>
    <row r="174" spans="1:18" ht="18" hidden="1" customHeight="1">
      <c r="A174" s="606">
        <v>164</v>
      </c>
      <c r="B174" s="607"/>
      <c r="C174" s="64"/>
      <c r="D174" s="65"/>
      <c r="E174" s="144"/>
      <c r="F174" s="66"/>
      <c r="G174" s="67"/>
      <c r="H174" s="68"/>
      <c r="I174" s="67"/>
      <c r="J174" s="68"/>
      <c r="K174" s="69"/>
      <c r="L174" s="67"/>
      <c r="M174" s="71"/>
      <c r="N174" s="74"/>
      <c r="O174" s="72"/>
      <c r="P174" s="62">
        <f t="shared" si="3"/>
        <v>0</v>
      </c>
      <c r="Q174" s="90"/>
      <c r="R174" s="73"/>
    </row>
    <row r="175" spans="1:18" ht="18" hidden="1" customHeight="1">
      <c r="A175" s="606">
        <v>165</v>
      </c>
      <c r="B175" s="607"/>
      <c r="C175" s="64"/>
      <c r="D175" s="65"/>
      <c r="E175" s="144"/>
      <c r="F175" s="66"/>
      <c r="G175" s="67"/>
      <c r="H175" s="68"/>
      <c r="I175" s="67"/>
      <c r="J175" s="68"/>
      <c r="K175" s="69"/>
      <c r="L175" s="67"/>
      <c r="M175" s="71"/>
      <c r="N175" s="74"/>
      <c r="O175" s="72"/>
      <c r="P175" s="62">
        <f t="shared" si="3"/>
        <v>0</v>
      </c>
      <c r="Q175" s="90"/>
      <c r="R175" s="73"/>
    </row>
    <row r="176" spans="1:18" ht="18" hidden="1" customHeight="1">
      <c r="A176" s="606">
        <v>166</v>
      </c>
      <c r="B176" s="607"/>
      <c r="C176" s="64"/>
      <c r="D176" s="65"/>
      <c r="E176" s="144"/>
      <c r="F176" s="66"/>
      <c r="G176" s="67"/>
      <c r="H176" s="68"/>
      <c r="I176" s="67"/>
      <c r="J176" s="68"/>
      <c r="K176" s="69"/>
      <c r="L176" s="70"/>
      <c r="M176" s="71"/>
      <c r="N176" s="69"/>
      <c r="O176" s="72"/>
      <c r="P176" s="62">
        <f t="shared" si="3"/>
        <v>0</v>
      </c>
      <c r="Q176" s="90"/>
      <c r="R176" s="73"/>
    </row>
    <row r="177" spans="1:18" ht="18" hidden="1" customHeight="1">
      <c r="A177" s="606">
        <v>167</v>
      </c>
      <c r="B177" s="607"/>
      <c r="C177" s="64"/>
      <c r="D177" s="65"/>
      <c r="E177" s="144"/>
      <c r="F177" s="66"/>
      <c r="G177" s="67"/>
      <c r="H177" s="68"/>
      <c r="I177" s="67"/>
      <c r="J177" s="68"/>
      <c r="K177" s="69"/>
      <c r="L177" s="70"/>
      <c r="M177" s="71"/>
      <c r="N177" s="69"/>
      <c r="O177" s="72"/>
      <c r="P177" s="62">
        <f t="shared" si="3"/>
        <v>0</v>
      </c>
      <c r="Q177" s="90"/>
      <c r="R177" s="73"/>
    </row>
    <row r="178" spans="1:18" ht="18" hidden="1" customHeight="1">
      <c r="A178" s="606">
        <v>168</v>
      </c>
      <c r="B178" s="607"/>
      <c r="C178" s="64"/>
      <c r="D178" s="65"/>
      <c r="E178" s="144"/>
      <c r="F178" s="66"/>
      <c r="G178" s="67"/>
      <c r="H178" s="68"/>
      <c r="I178" s="67"/>
      <c r="J178" s="68"/>
      <c r="K178" s="69"/>
      <c r="L178" s="70"/>
      <c r="M178" s="71"/>
      <c r="N178" s="69"/>
      <c r="O178" s="72"/>
      <c r="P178" s="62">
        <f t="shared" si="3"/>
        <v>0</v>
      </c>
      <c r="Q178" s="90"/>
      <c r="R178" s="73"/>
    </row>
    <row r="179" spans="1:18" ht="18" hidden="1" customHeight="1">
      <c r="A179" s="606">
        <v>169</v>
      </c>
      <c r="B179" s="607"/>
      <c r="C179" s="64"/>
      <c r="D179" s="65"/>
      <c r="E179" s="144"/>
      <c r="F179" s="66"/>
      <c r="G179" s="67"/>
      <c r="H179" s="68"/>
      <c r="I179" s="67"/>
      <c r="J179" s="68"/>
      <c r="K179" s="69"/>
      <c r="L179" s="70"/>
      <c r="M179" s="71"/>
      <c r="N179" s="69"/>
      <c r="O179" s="72"/>
      <c r="P179" s="62">
        <f t="shared" si="3"/>
        <v>0</v>
      </c>
      <c r="Q179" s="90"/>
      <c r="R179" s="73"/>
    </row>
    <row r="180" spans="1:18" ht="18" hidden="1" customHeight="1">
      <c r="A180" s="606">
        <v>170</v>
      </c>
      <c r="B180" s="607"/>
      <c r="C180" s="64"/>
      <c r="D180" s="65"/>
      <c r="E180" s="144"/>
      <c r="F180" s="66"/>
      <c r="G180" s="67"/>
      <c r="H180" s="68"/>
      <c r="I180" s="67"/>
      <c r="J180" s="68"/>
      <c r="K180" s="69"/>
      <c r="L180" s="70"/>
      <c r="M180" s="71"/>
      <c r="N180" s="69"/>
      <c r="O180" s="72"/>
      <c r="P180" s="62">
        <f t="shared" si="3"/>
        <v>0</v>
      </c>
      <c r="Q180" s="90"/>
      <c r="R180" s="73"/>
    </row>
    <row r="181" spans="1:18" ht="18" hidden="1" customHeight="1">
      <c r="A181" s="606">
        <v>171</v>
      </c>
      <c r="B181" s="607"/>
      <c r="C181" s="64"/>
      <c r="D181" s="65"/>
      <c r="E181" s="144"/>
      <c r="F181" s="66"/>
      <c r="G181" s="67"/>
      <c r="H181" s="68"/>
      <c r="I181" s="67"/>
      <c r="J181" s="68"/>
      <c r="K181" s="69"/>
      <c r="L181" s="70"/>
      <c r="M181" s="71"/>
      <c r="N181" s="69"/>
      <c r="O181" s="72"/>
      <c r="P181" s="62">
        <f t="shared" si="3"/>
        <v>0</v>
      </c>
      <c r="Q181" s="90"/>
      <c r="R181" s="73"/>
    </row>
    <row r="182" spans="1:18" ht="18" hidden="1" customHeight="1">
      <c r="A182" s="606">
        <v>172</v>
      </c>
      <c r="B182" s="607"/>
      <c r="C182" s="64"/>
      <c r="D182" s="65"/>
      <c r="E182" s="144"/>
      <c r="F182" s="66"/>
      <c r="G182" s="67"/>
      <c r="H182" s="68"/>
      <c r="I182" s="67"/>
      <c r="J182" s="68"/>
      <c r="K182" s="69"/>
      <c r="L182" s="70"/>
      <c r="M182" s="71"/>
      <c r="N182" s="69"/>
      <c r="O182" s="72"/>
      <c r="P182" s="62">
        <f t="shared" si="3"/>
        <v>0</v>
      </c>
      <c r="Q182" s="90"/>
      <c r="R182" s="73"/>
    </row>
    <row r="183" spans="1:18" ht="18" hidden="1" customHeight="1">
      <c r="A183" s="606">
        <v>173</v>
      </c>
      <c r="B183" s="607"/>
      <c r="C183" s="64"/>
      <c r="D183" s="65"/>
      <c r="E183" s="144"/>
      <c r="F183" s="66"/>
      <c r="G183" s="67"/>
      <c r="H183" s="68"/>
      <c r="I183" s="67"/>
      <c r="J183" s="68"/>
      <c r="K183" s="69"/>
      <c r="L183" s="70"/>
      <c r="M183" s="71"/>
      <c r="N183" s="69"/>
      <c r="O183" s="72"/>
      <c r="P183" s="62">
        <f t="shared" si="3"/>
        <v>0</v>
      </c>
      <c r="Q183" s="90"/>
      <c r="R183" s="73"/>
    </row>
    <row r="184" spans="1:18" ht="18" hidden="1" customHeight="1">
      <c r="A184" s="606">
        <v>174</v>
      </c>
      <c r="B184" s="607"/>
      <c r="C184" s="64"/>
      <c r="D184" s="65"/>
      <c r="E184" s="144"/>
      <c r="F184" s="66"/>
      <c r="G184" s="67"/>
      <c r="H184" s="68"/>
      <c r="I184" s="67"/>
      <c r="J184" s="68"/>
      <c r="K184" s="69"/>
      <c r="L184" s="70"/>
      <c r="M184" s="71"/>
      <c r="N184" s="69"/>
      <c r="O184" s="72"/>
      <c r="P184" s="62">
        <f t="shared" si="3"/>
        <v>0</v>
      </c>
      <c r="Q184" s="90"/>
      <c r="R184" s="73"/>
    </row>
    <row r="185" spans="1:18" ht="18" hidden="1" customHeight="1">
      <c r="A185" s="606">
        <v>175</v>
      </c>
      <c r="B185" s="607"/>
      <c r="C185" s="64"/>
      <c r="D185" s="65"/>
      <c r="E185" s="144"/>
      <c r="F185" s="66"/>
      <c r="G185" s="67"/>
      <c r="H185" s="68"/>
      <c r="I185" s="67"/>
      <c r="J185" s="68"/>
      <c r="K185" s="69"/>
      <c r="L185" s="70"/>
      <c r="M185" s="71"/>
      <c r="N185" s="69"/>
      <c r="O185" s="72"/>
      <c r="P185" s="62">
        <f t="shared" si="3"/>
        <v>0</v>
      </c>
      <c r="Q185" s="90"/>
      <c r="R185" s="73"/>
    </row>
    <row r="186" spans="1:18" ht="18" hidden="1" customHeight="1">
      <c r="A186" s="606">
        <v>176</v>
      </c>
      <c r="B186" s="607"/>
      <c r="C186" s="64"/>
      <c r="D186" s="65"/>
      <c r="E186" s="144"/>
      <c r="F186" s="66"/>
      <c r="G186" s="67"/>
      <c r="H186" s="68"/>
      <c r="I186" s="67"/>
      <c r="J186" s="68"/>
      <c r="K186" s="69"/>
      <c r="L186" s="70"/>
      <c r="M186" s="71"/>
      <c r="N186" s="69"/>
      <c r="O186" s="72"/>
      <c r="P186" s="62">
        <f t="shared" si="3"/>
        <v>0</v>
      </c>
      <c r="Q186" s="90"/>
      <c r="R186" s="73"/>
    </row>
    <row r="187" spans="1:18" ht="18" hidden="1" customHeight="1">
      <c r="A187" s="606">
        <v>177</v>
      </c>
      <c r="B187" s="607"/>
      <c r="C187" s="64"/>
      <c r="D187" s="65"/>
      <c r="E187" s="144"/>
      <c r="F187" s="66"/>
      <c r="G187" s="67"/>
      <c r="H187" s="68"/>
      <c r="I187" s="67"/>
      <c r="J187" s="68"/>
      <c r="K187" s="69"/>
      <c r="L187" s="70"/>
      <c r="M187" s="71"/>
      <c r="N187" s="69"/>
      <c r="O187" s="72"/>
      <c r="P187" s="62">
        <f t="shared" si="3"/>
        <v>0</v>
      </c>
      <c r="Q187" s="90"/>
      <c r="R187" s="73"/>
    </row>
    <row r="188" spans="1:18" ht="18" hidden="1" customHeight="1">
      <c r="A188" s="606">
        <v>178</v>
      </c>
      <c r="B188" s="607"/>
      <c r="C188" s="64"/>
      <c r="D188" s="65"/>
      <c r="E188" s="144"/>
      <c r="F188" s="66"/>
      <c r="G188" s="67"/>
      <c r="H188" s="68"/>
      <c r="I188" s="67"/>
      <c r="J188" s="68"/>
      <c r="K188" s="69"/>
      <c r="L188" s="70"/>
      <c r="M188" s="71"/>
      <c r="N188" s="69"/>
      <c r="O188" s="72"/>
      <c r="P188" s="62">
        <f t="shared" si="3"/>
        <v>0</v>
      </c>
      <c r="Q188" s="90"/>
      <c r="R188" s="73"/>
    </row>
    <row r="189" spans="1:18" ht="18" hidden="1" customHeight="1">
      <c r="A189" s="606">
        <v>179</v>
      </c>
      <c r="B189" s="607"/>
      <c r="C189" s="64"/>
      <c r="D189" s="65"/>
      <c r="E189" s="144"/>
      <c r="F189" s="66"/>
      <c r="G189" s="67"/>
      <c r="H189" s="68"/>
      <c r="I189" s="67"/>
      <c r="J189" s="68"/>
      <c r="K189" s="69"/>
      <c r="L189" s="70"/>
      <c r="M189" s="71"/>
      <c r="N189" s="69"/>
      <c r="O189" s="72"/>
      <c r="P189" s="62">
        <f t="shared" si="3"/>
        <v>0</v>
      </c>
      <c r="Q189" s="90"/>
      <c r="R189" s="73"/>
    </row>
    <row r="190" spans="1:18" ht="18" hidden="1" customHeight="1">
      <c r="A190" s="606">
        <v>180</v>
      </c>
      <c r="B190" s="607"/>
      <c r="C190" s="64"/>
      <c r="D190" s="65"/>
      <c r="E190" s="144"/>
      <c r="F190" s="66"/>
      <c r="G190" s="67"/>
      <c r="H190" s="68"/>
      <c r="I190" s="67"/>
      <c r="J190" s="68"/>
      <c r="K190" s="69"/>
      <c r="L190" s="70"/>
      <c r="M190" s="71"/>
      <c r="N190" s="69"/>
      <c r="O190" s="72"/>
      <c r="P190" s="62">
        <f t="shared" si="3"/>
        <v>0</v>
      </c>
      <c r="Q190" s="90"/>
      <c r="R190" s="73"/>
    </row>
    <row r="191" spans="1:18" ht="18" hidden="1" customHeight="1">
      <c r="A191" s="606">
        <v>181</v>
      </c>
      <c r="B191" s="607"/>
      <c r="C191" s="64"/>
      <c r="D191" s="65"/>
      <c r="E191" s="144"/>
      <c r="F191" s="66"/>
      <c r="G191" s="67"/>
      <c r="H191" s="68"/>
      <c r="I191" s="67"/>
      <c r="J191" s="68"/>
      <c r="K191" s="69"/>
      <c r="L191" s="70"/>
      <c r="M191" s="71"/>
      <c r="N191" s="69"/>
      <c r="O191" s="72"/>
      <c r="P191" s="62">
        <f t="shared" si="3"/>
        <v>0</v>
      </c>
      <c r="Q191" s="90"/>
      <c r="R191" s="73"/>
    </row>
    <row r="192" spans="1:18" ht="18" hidden="1" customHeight="1">
      <c r="A192" s="606">
        <v>182</v>
      </c>
      <c r="B192" s="607"/>
      <c r="C192" s="64"/>
      <c r="D192" s="65"/>
      <c r="E192" s="144"/>
      <c r="F192" s="66"/>
      <c r="G192" s="67"/>
      <c r="H192" s="68"/>
      <c r="I192" s="70"/>
      <c r="J192" s="71"/>
      <c r="K192" s="69"/>
      <c r="L192" s="70"/>
      <c r="M192" s="71"/>
      <c r="N192" s="69"/>
      <c r="O192" s="72"/>
      <c r="P192" s="62">
        <f t="shared" si="3"/>
        <v>0</v>
      </c>
      <c r="Q192" s="90"/>
      <c r="R192" s="73"/>
    </row>
    <row r="193" spans="1:18" ht="18" hidden="1" customHeight="1">
      <c r="A193" s="606">
        <v>183</v>
      </c>
      <c r="B193" s="607"/>
      <c r="C193" s="64"/>
      <c r="D193" s="65"/>
      <c r="E193" s="144"/>
      <c r="F193" s="66"/>
      <c r="G193" s="67"/>
      <c r="H193" s="68"/>
      <c r="I193" s="67"/>
      <c r="J193" s="68"/>
      <c r="K193" s="69"/>
      <c r="L193" s="70"/>
      <c r="M193" s="71"/>
      <c r="N193" s="69"/>
      <c r="O193" s="72"/>
      <c r="P193" s="62">
        <f t="shared" si="3"/>
        <v>0</v>
      </c>
      <c r="Q193" s="90"/>
      <c r="R193" s="73"/>
    </row>
    <row r="194" spans="1:18" ht="18" hidden="1" customHeight="1">
      <c r="A194" s="606">
        <v>184</v>
      </c>
      <c r="B194" s="607"/>
      <c r="C194" s="64"/>
      <c r="D194" s="65"/>
      <c r="E194" s="144"/>
      <c r="F194" s="66"/>
      <c r="G194" s="67"/>
      <c r="H194" s="68"/>
      <c r="I194" s="67"/>
      <c r="J194" s="68"/>
      <c r="K194" s="69"/>
      <c r="L194" s="70"/>
      <c r="M194" s="71"/>
      <c r="N194" s="69"/>
      <c r="O194" s="72"/>
      <c r="P194" s="62">
        <f t="shared" si="3"/>
        <v>0</v>
      </c>
      <c r="Q194" s="90"/>
      <c r="R194" s="73"/>
    </row>
    <row r="195" spans="1:18" ht="18" hidden="1" customHeight="1">
      <c r="A195" s="606">
        <v>185</v>
      </c>
      <c r="B195" s="607"/>
      <c r="C195" s="64"/>
      <c r="D195" s="65"/>
      <c r="E195" s="144"/>
      <c r="F195" s="66"/>
      <c r="G195" s="67"/>
      <c r="H195" s="71"/>
      <c r="I195" s="70"/>
      <c r="J195" s="71"/>
      <c r="K195" s="69"/>
      <c r="L195" s="70"/>
      <c r="M195" s="71"/>
      <c r="N195" s="69"/>
      <c r="O195" s="72"/>
      <c r="P195" s="62">
        <f t="shared" si="3"/>
        <v>0</v>
      </c>
      <c r="Q195" s="90"/>
      <c r="R195" s="73"/>
    </row>
    <row r="196" spans="1:18" ht="18" hidden="1" customHeight="1">
      <c r="A196" s="606">
        <v>186</v>
      </c>
      <c r="B196" s="607"/>
      <c r="C196" s="64"/>
      <c r="D196" s="65"/>
      <c r="E196" s="144"/>
      <c r="F196" s="66"/>
      <c r="G196" s="67"/>
      <c r="H196" s="71"/>
      <c r="I196" s="70"/>
      <c r="J196" s="71"/>
      <c r="K196" s="69"/>
      <c r="L196" s="70"/>
      <c r="M196" s="71"/>
      <c r="N196" s="69"/>
      <c r="O196" s="72"/>
      <c r="P196" s="62">
        <f t="shared" si="3"/>
        <v>0</v>
      </c>
      <c r="Q196" s="90"/>
      <c r="R196" s="73"/>
    </row>
    <row r="197" spans="1:18" ht="18" hidden="1" customHeight="1">
      <c r="A197" s="606">
        <v>187</v>
      </c>
      <c r="B197" s="607"/>
      <c r="C197" s="64"/>
      <c r="D197" s="65"/>
      <c r="E197" s="144"/>
      <c r="F197" s="66"/>
      <c r="G197" s="67"/>
      <c r="H197" s="71"/>
      <c r="I197" s="70"/>
      <c r="J197" s="71"/>
      <c r="K197" s="69"/>
      <c r="L197" s="70"/>
      <c r="M197" s="71"/>
      <c r="N197" s="69"/>
      <c r="O197" s="72"/>
      <c r="P197" s="62">
        <f t="shared" si="3"/>
        <v>0</v>
      </c>
      <c r="Q197" s="90"/>
      <c r="R197" s="73"/>
    </row>
    <row r="198" spans="1:18" ht="18" hidden="1" customHeight="1">
      <c r="A198" s="606">
        <v>188</v>
      </c>
      <c r="B198" s="607"/>
      <c r="C198" s="64"/>
      <c r="D198" s="65"/>
      <c r="E198" s="144"/>
      <c r="F198" s="66"/>
      <c r="G198" s="67"/>
      <c r="H198" s="71"/>
      <c r="I198" s="70"/>
      <c r="J198" s="71"/>
      <c r="K198" s="69"/>
      <c r="L198" s="70"/>
      <c r="M198" s="71"/>
      <c r="N198" s="69"/>
      <c r="O198" s="72"/>
      <c r="P198" s="62">
        <f t="shared" si="3"/>
        <v>0</v>
      </c>
      <c r="Q198" s="90"/>
      <c r="R198" s="73"/>
    </row>
    <row r="199" spans="1:18" ht="18" hidden="1" customHeight="1">
      <c r="A199" s="606">
        <v>189</v>
      </c>
      <c r="B199" s="607"/>
      <c r="C199" s="64"/>
      <c r="D199" s="65"/>
      <c r="E199" s="144"/>
      <c r="F199" s="66"/>
      <c r="G199" s="67"/>
      <c r="H199" s="71"/>
      <c r="I199" s="70"/>
      <c r="J199" s="71"/>
      <c r="K199" s="69"/>
      <c r="L199" s="70"/>
      <c r="M199" s="71"/>
      <c r="N199" s="69"/>
      <c r="O199" s="72"/>
      <c r="P199" s="62">
        <f t="shared" si="3"/>
        <v>0</v>
      </c>
      <c r="Q199" s="90"/>
      <c r="R199" s="73"/>
    </row>
    <row r="200" spans="1:18" ht="18" hidden="1" customHeight="1">
      <c r="A200" s="606">
        <v>190</v>
      </c>
      <c r="B200" s="607"/>
      <c r="C200" s="64"/>
      <c r="D200" s="65"/>
      <c r="E200" s="144"/>
      <c r="F200" s="66"/>
      <c r="G200" s="67"/>
      <c r="H200" s="71"/>
      <c r="I200" s="70"/>
      <c r="J200" s="71"/>
      <c r="K200" s="69"/>
      <c r="L200" s="70"/>
      <c r="M200" s="71"/>
      <c r="N200" s="69"/>
      <c r="O200" s="72"/>
      <c r="P200" s="62">
        <f t="shared" si="3"/>
        <v>0</v>
      </c>
      <c r="Q200" s="90"/>
      <c r="R200" s="73"/>
    </row>
    <row r="201" spans="1:18" ht="18" hidden="1" customHeight="1">
      <c r="A201" s="606">
        <v>191</v>
      </c>
      <c r="B201" s="607"/>
      <c r="C201" s="64"/>
      <c r="D201" s="65"/>
      <c r="E201" s="144"/>
      <c r="F201" s="66"/>
      <c r="G201" s="67"/>
      <c r="H201" s="71"/>
      <c r="I201" s="70"/>
      <c r="J201" s="71"/>
      <c r="K201" s="69"/>
      <c r="L201" s="70"/>
      <c r="M201" s="71"/>
      <c r="N201" s="69"/>
      <c r="O201" s="72"/>
      <c r="P201" s="62">
        <f t="shared" si="3"/>
        <v>0</v>
      </c>
      <c r="Q201" s="90"/>
      <c r="R201" s="73"/>
    </row>
    <row r="202" spans="1:18" ht="18" hidden="1" customHeight="1">
      <c r="A202" s="606">
        <v>192</v>
      </c>
      <c r="B202" s="607"/>
      <c r="C202" s="64"/>
      <c r="D202" s="65"/>
      <c r="E202" s="144"/>
      <c r="F202" s="66"/>
      <c r="G202" s="67"/>
      <c r="H202" s="71"/>
      <c r="I202" s="70"/>
      <c r="J202" s="71"/>
      <c r="K202" s="69"/>
      <c r="L202" s="70"/>
      <c r="M202" s="71"/>
      <c r="N202" s="69"/>
      <c r="O202" s="72"/>
      <c r="P202" s="62">
        <f t="shared" si="3"/>
        <v>0</v>
      </c>
      <c r="Q202" s="90"/>
      <c r="R202" s="73"/>
    </row>
    <row r="203" spans="1:18" ht="18" hidden="1" customHeight="1">
      <c r="A203" s="606">
        <v>193</v>
      </c>
      <c r="B203" s="607"/>
      <c r="C203" s="64"/>
      <c r="D203" s="65"/>
      <c r="E203" s="144"/>
      <c r="F203" s="66"/>
      <c r="G203" s="67"/>
      <c r="H203" s="71"/>
      <c r="I203" s="70"/>
      <c r="J203" s="71"/>
      <c r="K203" s="69"/>
      <c r="L203" s="70"/>
      <c r="M203" s="71"/>
      <c r="N203" s="69"/>
      <c r="O203" s="72"/>
      <c r="P203" s="62">
        <f t="shared" si="3"/>
        <v>0</v>
      </c>
      <c r="Q203" s="90"/>
      <c r="R203" s="73"/>
    </row>
    <row r="204" spans="1:18" ht="18" hidden="1" customHeight="1">
      <c r="A204" s="606">
        <v>194</v>
      </c>
      <c r="B204" s="607"/>
      <c r="C204" s="64"/>
      <c r="D204" s="65"/>
      <c r="E204" s="144"/>
      <c r="F204" s="66"/>
      <c r="G204" s="67"/>
      <c r="H204" s="71"/>
      <c r="I204" s="70"/>
      <c r="J204" s="71"/>
      <c r="K204" s="69"/>
      <c r="L204" s="70"/>
      <c r="M204" s="71"/>
      <c r="N204" s="69"/>
      <c r="O204" s="72"/>
      <c r="P204" s="62">
        <f t="shared" ref="P204:P267" si="4">IF(H204="",0,INT(SUM(PRODUCT(H204,J204,M204))))</f>
        <v>0</v>
      </c>
      <c r="Q204" s="90"/>
      <c r="R204" s="73"/>
    </row>
    <row r="205" spans="1:18" ht="18" hidden="1" customHeight="1">
      <c r="A205" s="606">
        <v>195</v>
      </c>
      <c r="B205" s="607"/>
      <c r="C205" s="64"/>
      <c r="D205" s="65"/>
      <c r="E205" s="144"/>
      <c r="F205" s="66"/>
      <c r="G205" s="67"/>
      <c r="H205" s="71"/>
      <c r="I205" s="70"/>
      <c r="J205" s="71"/>
      <c r="K205" s="69"/>
      <c r="L205" s="70"/>
      <c r="M205" s="71"/>
      <c r="N205" s="69"/>
      <c r="O205" s="72"/>
      <c r="P205" s="62">
        <f t="shared" si="4"/>
        <v>0</v>
      </c>
      <c r="Q205" s="90"/>
      <c r="R205" s="73"/>
    </row>
    <row r="206" spans="1:18" ht="18" hidden="1" customHeight="1">
      <c r="A206" s="606">
        <v>196</v>
      </c>
      <c r="B206" s="607"/>
      <c r="C206" s="64"/>
      <c r="D206" s="65"/>
      <c r="E206" s="144"/>
      <c r="F206" s="66"/>
      <c r="G206" s="67"/>
      <c r="H206" s="71"/>
      <c r="I206" s="70"/>
      <c r="J206" s="71"/>
      <c r="K206" s="69"/>
      <c r="L206" s="70"/>
      <c r="M206" s="71"/>
      <c r="N206" s="69"/>
      <c r="O206" s="72"/>
      <c r="P206" s="62">
        <f t="shared" si="4"/>
        <v>0</v>
      </c>
      <c r="Q206" s="90"/>
      <c r="R206" s="73"/>
    </row>
    <row r="207" spans="1:18" ht="18" hidden="1" customHeight="1">
      <c r="A207" s="606">
        <v>197</v>
      </c>
      <c r="B207" s="607"/>
      <c r="C207" s="64"/>
      <c r="D207" s="65"/>
      <c r="E207" s="144"/>
      <c r="F207" s="66"/>
      <c r="G207" s="67"/>
      <c r="H207" s="71"/>
      <c r="I207" s="70"/>
      <c r="J207" s="71"/>
      <c r="K207" s="69"/>
      <c r="L207" s="70"/>
      <c r="M207" s="71"/>
      <c r="N207" s="69"/>
      <c r="O207" s="72"/>
      <c r="P207" s="62">
        <f t="shared" si="4"/>
        <v>0</v>
      </c>
      <c r="Q207" s="90"/>
      <c r="R207" s="73"/>
    </row>
    <row r="208" spans="1:18" ht="18" hidden="1" customHeight="1">
      <c r="A208" s="606">
        <v>198</v>
      </c>
      <c r="B208" s="607"/>
      <c r="C208" s="64"/>
      <c r="D208" s="65"/>
      <c r="E208" s="144"/>
      <c r="F208" s="66"/>
      <c r="G208" s="67"/>
      <c r="H208" s="71"/>
      <c r="I208" s="70"/>
      <c r="J208" s="71"/>
      <c r="K208" s="69"/>
      <c r="L208" s="70"/>
      <c r="M208" s="71"/>
      <c r="N208" s="69"/>
      <c r="O208" s="72"/>
      <c r="P208" s="62">
        <f t="shared" si="4"/>
        <v>0</v>
      </c>
      <c r="Q208" s="90"/>
      <c r="R208" s="73"/>
    </row>
    <row r="209" spans="1:18" ht="18" hidden="1" customHeight="1">
      <c r="A209" s="606">
        <v>199</v>
      </c>
      <c r="B209" s="607"/>
      <c r="C209" s="64"/>
      <c r="D209" s="65"/>
      <c r="E209" s="144"/>
      <c r="F209" s="66"/>
      <c r="G209" s="67"/>
      <c r="H209" s="71"/>
      <c r="I209" s="70"/>
      <c r="J209" s="71"/>
      <c r="K209" s="69"/>
      <c r="L209" s="70"/>
      <c r="M209" s="71"/>
      <c r="N209" s="69"/>
      <c r="O209" s="72"/>
      <c r="P209" s="62">
        <f t="shared" si="4"/>
        <v>0</v>
      </c>
      <c r="Q209" s="90"/>
      <c r="R209" s="73"/>
    </row>
    <row r="210" spans="1:18" ht="18" hidden="1" customHeight="1">
      <c r="A210" s="606">
        <v>200</v>
      </c>
      <c r="B210" s="607"/>
      <c r="C210" s="64"/>
      <c r="D210" s="65"/>
      <c r="E210" s="144"/>
      <c r="F210" s="66"/>
      <c r="G210" s="67"/>
      <c r="H210" s="71"/>
      <c r="I210" s="70"/>
      <c r="J210" s="71"/>
      <c r="K210" s="69"/>
      <c r="L210" s="70"/>
      <c r="M210" s="71"/>
      <c r="N210" s="69"/>
      <c r="O210" s="72"/>
      <c r="P210" s="62">
        <f t="shared" si="4"/>
        <v>0</v>
      </c>
      <c r="Q210" s="90"/>
      <c r="R210" s="73"/>
    </row>
    <row r="211" spans="1:18" ht="18" hidden="1" customHeight="1">
      <c r="A211" s="606">
        <v>201</v>
      </c>
      <c r="B211" s="607"/>
      <c r="C211" s="64"/>
      <c r="D211" s="65"/>
      <c r="E211" s="144"/>
      <c r="F211" s="66"/>
      <c r="G211" s="67"/>
      <c r="H211" s="71"/>
      <c r="I211" s="70"/>
      <c r="J211" s="71"/>
      <c r="K211" s="69"/>
      <c r="L211" s="70"/>
      <c r="M211" s="71"/>
      <c r="N211" s="69"/>
      <c r="O211" s="72"/>
      <c r="P211" s="62">
        <f t="shared" si="4"/>
        <v>0</v>
      </c>
      <c r="Q211" s="90"/>
      <c r="R211" s="73"/>
    </row>
    <row r="212" spans="1:18" ht="18" hidden="1" customHeight="1">
      <c r="A212" s="606">
        <v>202</v>
      </c>
      <c r="B212" s="607"/>
      <c r="C212" s="64"/>
      <c r="D212" s="65"/>
      <c r="E212" s="144"/>
      <c r="F212" s="66"/>
      <c r="G212" s="67"/>
      <c r="H212" s="71"/>
      <c r="I212" s="70"/>
      <c r="J212" s="71"/>
      <c r="K212" s="69"/>
      <c r="L212" s="70"/>
      <c r="M212" s="71"/>
      <c r="N212" s="69"/>
      <c r="O212" s="72"/>
      <c r="P212" s="62">
        <f t="shared" si="4"/>
        <v>0</v>
      </c>
      <c r="Q212" s="90"/>
      <c r="R212" s="73"/>
    </row>
    <row r="213" spans="1:18" ht="18" hidden="1" customHeight="1">
      <c r="A213" s="606">
        <v>203</v>
      </c>
      <c r="B213" s="607"/>
      <c r="C213" s="64"/>
      <c r="D213" s="65"/>
      <c r="E213" s="144"/>
      <c r="F213" s="66"/>
      <c r="G213" s="67"/>
      <c r="H213" s="71"/>
      <c r="I213" s="70"/>
      <c r="J213" s="71"/>
      <c r="K213" s="69"/>
      <c r="L213" s="70"/>
      <c r="M213" s="71"/>
      <c r="N213" s="69"/>
      <c r="O213" s="72"/>
      <c r="P213" s="62">
        <f t="shared" si="4"/>
        <v>0</v>
      </c>
      <c r="Q213" s="90"/>
      <c r="R213" s="73"/>
    </row>
    <row r="214" spans="1:18" ht="18" hidden="1" customHeight="1">
      <c r="A214" s="606">
        <v>204</v>
      </c>
      <c r="B214" s="607"/>
      <c r="C214" s="64"/>
      <c r="D214" s="65"/>
      <c r="E214" s="144"/>
      <c r="F214" s="66"/>
      <c r="G214" s="67"/>
      <c r="H214" s="71"/>
      <c r="I214" s="70"/>
      <c r="J214" s="71"/>
      <c r="K214" s="69"/>
      <c r="L214" s="70"/>
      <c r="M214" s="71"/>
      <c r="N214" s="69"/>
      <c r="O214" s="72"/>
      <c r="P214" s="62">
        <f t="shared" si="4"/>
        <v>0</v>
      </c>
      <c r="Q214" s="90"/>
      <c r="R214" s="73"/>
    </row>
    <row r="215" spans="1:18" ht="18" hidden="1" customHeight="1">
      <c r="A215" s="606">
        <v>205</v>
      </c>
      <c r="B215" s="607"/>
      <c r="C215" s="64"/>
      <c r="D215" s="65"/>
      <c r="E215" s="144"/>
      <c r="F215" s="66"/>
      <c r="G215" s="67"/>
      <c r="H215" s="71"/>
      <c r="I215" s="70"/>
      <c r="J215" s="71"/>
      <c r="K215" s="69"/>
      <c r="L215" s="70"/>
      <c r="M215" s="71"/>
      <c r="N215" s="69"/>
      <c r="O215" s="72"/>
      <c r="P215" s="62">
        <f t="shared" si="4"/>
        <v>0</v>
      </c>
      <c r="Q215" s="90"/>
      <c r="R215" s="73"/>
    </row>
    <row r="216" spans="1:18" ht="18" hidden="1" customHeight="1">
      <c r="A216" s="606">
        <v>206</v>
      </c>
      <c r="B216" s="607"/>
      <c r="C216" s="64"/>
      <c r="D216" s="65"/>
      <c r="E216" s="144"/>
      <c r="F216" s="66"/>
      <c r="G216" s="67"/>
      <c r="H216" s="71"/>
      <c r="I216" s="70"/>
      <c r="J216" s="71"/>
      <c r="K216" s="69"/>
      <c r="L216" s="70"/>
      <c r="M216" s="71"/>
      <c r="N216" s="69"/>
      <c r="O216" s="72"/>
      <c r="P216" s="62">
        <f t="shared" si="4"/>
        <v>0</v>
      </c>
      <c r="Q216" s="90"/>
      <c r="R216" s="73"/>
    </row>
    <row r="217" spans="1:18" ht="18" hidden="1" customHeight="1">
      <c r="A217" s="606">
        <v>207</v>
      </c>
      <c r="B217" s="607"/>
      <c r="C217" s="64"/>
      <c r="D217" s="65"/>
      <c r="E217" s="144"/>
      <c r="F217" s="66"/>
      <c r="G217" s="67"/>
      <c r="H217" s="71"/>
      <c r="I217" s="70"/>
      <c r="J217" s="71"/>
      <c r="K217" s="69"/>
      <c r="L217" s="70"/>
      <c r="M217" s="71"/>
      <c r="N217" s="69"/>
      <c r="O217" s="72"/>
      <c r="P217" s="62">
        <f t="shared" si="4"/>
        <v>0</v>
      </c>
      <c r="Q217" s="90"/>
      <c r="R217" s="73"/>
    </row>
    <row r="218" spans="1:18" ht="18" hidden="1" customHeight="1">
      <c r="A218" s="606">
        <v>208</v>
      </c>
      <c r="B218" s="607"/>
      <c r="C218" s="64"/>
      <c r="D218" s="65"/>
      <c r="E218" s="144"/>
      <c r="F218" s="66"/>
      <c r="G218" s="67"/>
      <c r="H218" s="71"/>
      <c r="I218" s="70"/>
      <c r="J218" s="71"/>
      <c r="K218" s="69"/>
      <c r="L218" s="70"/>
      <c r="M218" s="71"/>
      <c r="N218" s="69"/>
      <c r="O218" s="72"/>
      <c r="P218" s="62">
        <f t="shared" si="4"/>
        <v>0</v>
      </c>
      <c r="Q218" s="90"/>
      <c r="R218" s="73"/>
    </row>
    <row r="219" spans="1:18" ht="18" hidden="1" customHeight="1">
      <c r="A219" s="606">
        <v>209</v>
      </c>
      <c r="B219" s="607"/>
      <c r="C219" s="64"/>
      <c r="D219" s="65"/>
      <c r="E219" s="144"/>
      <c r="F219" s="66"/>
      <c r="G219" s="67"/>
      <c r="H219" s="71"/>
      <c r="I219" s="70"/>
      <c r="J219" s="71"/>
      <c r="K219" s="69"/>
      <c r="L219" s="70"/>
      <c r="M219" s="71"/>
      <c r="N219" s="69"/>
      <c r="O219" s="72"/>
      <c r="P219" s="62">
        <f t="shared" si="4"/>
        <v>0</v>
      </c>
      <c r="Q219" s="90"/>
      <c r="R219" s="73"/>
    </row>
    <row r="220" spans="1:18" ht="18" hidden="1" customHeight="1">
      <c r="A220" s="606">
        <v>210</v>
      </c>
      <c r="B220" s="607"/>
      <c r="C220" s="64"/>
      <c r="D220" s="65"/>
      <c r="E220" s="144"/>
      <c r="F220" s="66"/>
      <c r="G220" s="67"/>
      <c r="H220" s="71"/>
      <c r="I220" s="70"/>
      <c r="J220" s="71"/>
      <c r="K220" s="69"/>
      <c r="L220" s="70"/>
      <c r="M220" s="71"/>
      <c r="N220" s="69"/>
      <c r="O220" s="72"/>
      <c r="P220" s="62">
        <f t="shared" si="4"/>
        <v>0</v>
      </c>
      <c r="Q220" s="90"/>
      <c r="R220" s="73"/>
    </row>
    <row r="221" spans="1:18" ht="18" hidden="1" customHeight="1">
      <c r="A221" s="606">
        <v>211</v>
      </c>
      <c r="B221" s="607"/>
      <c r="C221" s="64"/>
      <c r="D221" s="65"/>
      <c r="E221" s="144"/>
      <c r="F221" s="66"/>
      <c r="G221" s="67"/>
      <c r="H221" s="71"/>
      <c r="I221" s="70"/>
      <c r="J221" s="71"/>
      <c r="K221" s="69"/>
      <c r="L221" s="70"/>
      <c r="M221" s="71"/>
      <c r="N221" s="69"/>
      <c r="O221" s="72"/>
      <c r="P221" s="62">
        <f t="shared" si="4"/>
        <v>0</v>
      </c>
      <c r="Q221" s="90"/>
      <c r="R221" s="73"/>
    </row>
    <row r="222" spans="1:18" ht="18" hidden="1" customHeight="1">
      <c r="A222" s="606">
        <v>212</v>
      </c>
      <c r="B222" s="607"/>
      <c r="C222" s="64"/>
      <c r="D222" s="65"/>
      <c r="E222" s="144"/>
      <c r="F222" s="66"/>
      <c r="G222" s="67"/>
      <c r="H222" s="71"/>
      <c r="I222" s="70"/>
      <c r="J222" s="71"/>
      <c r="K222" s="69"/>
      <c r="L222" s="70"/>
      <c r="M222" s="71"/>
      <c r="N222" s="69"/>
      <c r="O222" s="72"/>
      <c r="P222" s="62">
        <f t="shared" si="4"/>
        <v>0</v>
      </c>
      <c r="Q222" s="90"/>
      <c r="R222" s="73"/>
    </row>
    <row r="223" spans="1:18" ht="18" hidden="1" customHeight="1">
      <c r="A223" s="606">
        <v>213</v>
      </c>
      <c r="B223" s="607"/>
      <c r="C223" s="64"/>
      <c r="D223" s="65"/>
      <c r="E223" s="144"/>
      <c r="F223" s="66"/>
      <c r="G223" s="67"/>
      <c r="H223" s="71"/>
      <c r="I223" s="70"/>
      <c r="J223" s="71"/>
      <c r="K223" s="69"/>
      <c r="L223" s="70"/>
      <c r="M223" s="71"/>
      <c r="N223" s="69"/>
      <c r="O223" s="72"/>
      <c r="P223" s="62">
        <f t="shared" si="4"/>
        <v>0</v>
      </c>
      <c r="Q223" s="90"/>
      <c r="R223" s="73"/>
    </row>
    <row r="224" spans="1:18" ht="18" hidden="1" customHeight="1">
      <c r="A224" s="606">
        <v>214</v>
      </c>
      <c r="B224" s="607"/>
      <c r="C224" s="64"/>
      <c r="D224" s="65"/>
      <c r="E224" s="144"/>
      <c r="F224" s="66"/>
      <c r="G224" s="67"/>
      <c r="H224" s="71"/>
      <c r="I224" s="70"/>
      <c r="J224" s="71"/>
      <c r="K224" s="69"/>
      <c r="L224" s="70"/>
      <c r="M224" s="71"/>
      <c r="N224" s="69"/>
      <c r="O224" s="72"/>
      <c r="P224" s="62">
        <f t="shared" si="4"/>
        <v>0</v>
      </c>
      <c r="Q224" s="90"/>
      <c r="R224" s="73"/>
    </row>
    <row r="225" spans="1:18" ht="18" hidden="1" customHeight="1">
      <c r="A225" s="606">
        <v>215</v>
      </c>
      <c r="B225" s="607"/>
      <c r="C225" s="64"/>
      <c r="D225" s="65"/>
      <c r="E225" s="144"/>
      <c r="F225" s="66"/>
      <c r="G225" s="67"/>
      <c r="H225" s="71"/>
      <c r="I225" s="70"/>
      <c r="J225" s="71"/>
      <c r="K225" s="69"/>
      <c r="L225" s="70"/>
      <c r="M225" s="71"/>
      <c r="N225" s="69"/>
      <c r="O225" s="72"/>
      <c r="P225" s="62">
        <f t="shared" si="4"/>
        <v>0</v>
      </c>
      <c r="Q225" s="90"/>
      <c r="R225" s="73"/>
    </row>
    <row r="226" spans="1:18" ht="18" hidden="1" customHeight="1">
      <c r="A226" s="606">
        <v>216</v>
      </c>
      <c r="B226" s="607"/>
      <c r="C226" s="64"/>
      <c r="D226" s="65"/>
      <c r="E226" s="144"/>
      <c r="F226" s="66"/>
      <c r="G226" s="67"/>
      <c r="H226" s="71"/>
      <c r="I226" s="70"/>
      <c r="J226" s="71"/>
      <c r="K226" s="69"/>
      <c r="L226" s="70"/>
      <c r="M226" s="71"/>
      <c r="N226" s="69"/>
      <c r="O226" s="72"/>
      <c r="P226" s="62">
        <f t="shared" si="4"/>
        <v>0</v>
      </c>
      <c r="Q226" s="90"/>
      <c r="R226" s="73"/>
    </row>
    <row r="227" spans="1:18" ht="18" hidden="1" customHeight="1">
      <c r="A227" s="606">
        <v>217</v>
      </c>
      <c r="B227" s="607"/>
      <c r="C227" s="64"/>
      <c r="D227" s="65"/>
      <c r="E227" s="144"/>
      <c r="F227" s="66"/>
      <c r="G227" s="67"/>
      <c r="H227" s="71"/>
      <c r="I227" s="70"/>
      <c r="J227" s="71"/>
      <c r="K227" s="69"/>
      <c r="L227" s="70"/>
      <c r="M227" s="71"/>
      <c r="N227" s="69"/>
      <c r="O227" s="72"/>
      <c r="P227" s="62">
        <f t="shared" si="4"/>
        <v>0</v>
      </c>
      <c r="Q227" s="90"/>
      <c r="R227" s="73"/>
    </row>
    <row r="228" spans="1:18" ht="18" hidden="1" customHeight="1">
      <c r="A228" s="606">
        <v>218</v>
      </c>
      <c r="B228" s="607"/>
      <c r="C228" s="64"/>
      <c r="D228" s="65"/>
      <c r="E228" s="144"/>
      <c r="F228" s="66"/>
      <c r="G228" s="67"/>
      <c r="H228" s="71"/>
      <c r="I228" s="70"/>
      <c r="J228" s="71"/>
      <c r="K228" s="69"/>
      <c r="L228" s="70"/>
      <c r="M228" s="71"/>
      <c r="N228" s="69"/>
      <c r="O228" s="72"/>
      <c r="P228" s="62">
        <f t="shared" si="4"/>
        <v>0</v>
      </c>
      <c r="Q228" s="90"/>
      <c r="R228" s="73"/>
    </row>
    <row r="229" spans="1:18" ht="18" hidden="1" customHeight="1">
      <c r="A229" s="606">
        <v>219</v>
      </c>
      <c r="B229" s="607"/>
      <c r="C229" s="64"/>
      <c r="D229" s="65"/>
      <c r="E229" s="144"/>
      <c r="F229" s="66"/>
      <c r="G229" s="67"/>
      <c r="H229" s="71"/>
      <c r="I229" s="70"/>
      <c r="J229" s="71"/>
      <c r="K229" s="69"/>
      <c r="L229" s="70"/>
      <c r="M229" s="71"/>
      <c r="N229" s="69"/>
      <c r="O229" s="72"/>
      <c r="P229" s="62">
        <f t="shared" si="4"/>
        <v>0</v>
      </c>
      <c r="Q229" s="90"/>
      <c r="R229" s="73"/>
    </row>
    <row r="230" spans="1:18" ht="18" hidden="1" customHeight="1">
      <c r="A230" s="606">
        <v>220</v>
      </c>
      <c r="B230" s="607"/>
      <c r="C230" s="64"/>
      <c r="D230" s="65"/>
      <c r="E230" s="144"/>
      <c r="F230" s="66"/>
      <c r="G230" s="67"/>
      <c r="H230" s="71"/>
      <c r="I230" s="70"/>
      <c r="J230" s="71"/>
      <c r="K230" s="69"/>
      <c r="L230" s="70"/>
      <c r="M230" s="71"/>
      <c r="N230" s="69"/>
      <c r="O230" s="72"/>
      <c r="P230" s="62">
        <f t="shared" si="4"/>
        <v>0</v>
      </c>
      <c r="Q230" s="90"/>
      <c r="R230" s="73"/>
    </row>
    <row r="231" spans="1:18" ht="18" hidden="1" customHeight="1">
      <c r="A231" s="606">
        <v>221</v>
      </c>
      <c r="B231" s="607"/>
      <c r="C231" s="64"/>
      <c r="D231" s="65"/>
      <c r="E231" s="144"/>
      <c r="F231" s="66"/>
      <c r="G231" s="67"/>
      <c r="H231" s="71"/>
      <c r="I231" s="70"/>
      <c r="J231" s="71"/>
      <c r="K231" s="69"/>
      <c r="L231" s="70"/>
      <c r="M231" s="71"/>
      <c r="N231" s="69"/>
      <c r="O231" s="72"/>
      <c r="P231" s="62">
        <f t="shared" si="4"/>
        <v>0</v>
      </c>
      <c r="Q231" s="90"/>
      <c r="R231" s="73"/>
    </row>
    <row r="232" spans="1:18" ht="18" hidden="1" customHeight="1">
      <c r="A232" s="606">
        <v>222</v>
      </c>
      <c r="B232" s="607"/>
      <c r="C232" s="64"/>
      <c r="D232" s="65"/>
      <c r="E232" s="144"/>
      <c r="F232" s="66"/>
      <c r="G232" s="67"/>
      <c r="H232" s="71"/>
      <c r="I232" s="70"/>
      <c r="J232" s="71"/>
      <c r="K232" s="69"/>
      <c r="L232" s="70"/>
      <c r="M232" s="71"/>
      <c r="N232" s="69"/>
      <c r="O232" s="72"/>
      <c r="P232" s="62">
        <f t="shared" si="4"/>
        <v>0</v>
      </c>
      <c r="Q232" s="90"/>
      <c r="R232" s="73"/>
    </row>
    <row r="233" spans="1:18" ht="18" hidden="1" customHeight="1">
      <c r="A233" s="606">
        <v>223</v>
      </c>
      <c r="B233" s="607"/>
      <c r="C233" s="64"/>
      <c r="D233" s="65"/>
      <c r="E233" s="144"/>
      <c r="F233" s="66"/>
      <c r="G233" s="67"/>
      <c r="H233" s="71"/>
      <c r="I233" s="70"/>
      <c r="J233" s="71"/>
      <c r="K233" s="69"/>
      <c r="L233" s="70"/>
      <c r="M233" s="71"/>
      <c r="N233" s="69"/>
      <c r="O233" s="72"/>
      <c r="P233" s="62">
        <f t="shared" si="4"/>
        <v>0</v>
      </c>
      <c r="Q233" s="90"/>
      <c r="R233" s="73"/>
    </row>
    <row r="234" spans="1:18" ht="18" hidden="1" customHeight="1">
      <c r="A234" s="606">
        <v>224</v>
      </c>
      <c r="B234" s="607"/>
      <c r="C234" s="64"/>
      <c r="D234" s="65"/>
      <c r="E234" s="144"/>
      <c r="F234" s="66"/>
      <c r="G234" s="67"/>
      <c r="H234" s="71"/>
      <c r="I234" s="70"/>
      <c r="J234" s="71"/>
      <c r="K234" s="69"/>
      <c r="L234" s="70"/>
      <c r="M234" s="71"/>
      <c r="N234" s="69"/>
      <c r="O234" s="72"/>
      <c r="P234" s="62">
        <f t="shared" si="4"/>
        <v>0</v>
      </c>
      <c r="Q234" s="90"/>
      <c r="R234" s="73"/>
    </row>
    <row r="235" spans="1:18" ht="18" hidden="1" customHeight="1">
      <c r="A235" s="606">
        <v>225</v>
      </c>
      <c r="B235" s="607"/>
      <c r="C235" s="64"/>
      <c r="D235" s="65"/>
      <c r="E235" s="144"/>
      <c r="F235" s="66"/>
      <c r="G235" s="67"/>
      <c r="H235" s="71"/>
      <c r="I235" s="70"/>
      <c r="J235" s="71"/>
      <c r="K235" s="69"/>
      <c r="L235" s="70"/>
      <c r="M235" s="71"/>
      <c r="N235" s="69"/>
      <c r="O235" s="72"/>
      <c r="P235" s="62">
        <f t="shared" si="4"/>
        <v>0</v>
      </c>
      <c r="Q235" s="90"/>
      <c r="R235" s="73"/>
    </row>
    <row r="236" spans="1:18" ht="18" hidden="1" customHeight="1">
      <c r="A236" s="606">
        <v>226</v>
      </c>
      <c r="B236" s="607"/>
      <c r="C236" s="64"/>
      <c r="D236" s="65"/>
      <c r="E236" s="144"/>
      <c r="F236" s="66"/>
      <c r="G236" s="67"/>
      <c r="H236" s="71"/>
      <c r="I236" s="70"/>
      <c r="J236" s="71"/>
      <c r="K236" s="69"/>
      <c r="L236" s="70"/>
      <c r="M236" s="71"/>
      <c r="N236" s="69"/>
      <c r="O236" s="72"/>
      <c r="P236" s="62">
        <f t="shared" si="4"/>
        <v>0</v>
      </c>
      <c r="Q236" s="90"/>
      <c r="R236" s="73"/>
    </row>
    <row r="237" spans="1:18" ht="18" hidden="1" customHeight="1">
      <c r="A237" s="606">
        <v>227</v>
      </c>
      <c r="B237" s="607"/>
      <c r="C237" s="64"/>
      <c r="D237" s="65"/>
      <c r="E237" s="144"/>
      <c r="F237" s="66"/>
      <c r="G237" s="67"/>
      <c r="H237" s="71"/>
      <c r="I237" s="70"/>
      <c r="J237" s="71"/>
      <c r="K237" s="69"/>
      <c r="L237" s="70"/>
      <c r="M237" s="71"/>
      <c r="N237" s="69"/>
      <c r="O237" s="72"/>
      <c r="P237" s="62">
        <f t="shared" si="4"/>
        <v>0</v>
      </c>
      <c r="Q237" s="90"/>
      <c r="R237" s="73"/>
    </row>
    <row r="238" spans="1:18" ht="18" hidden="1" customHeight="1">
      <c r="A238" s="606">
        <v>228</v>
      </c>
      <c r="B238" s="607"/>
      <c r="C238" s="64"/>
      <c r="D238" s="65"/>
      <c r="E238" s="144"/>
      <c r="F238" s="66"/>
      <c r="G238" s="67"/>
      <c r="H238" s="71"/>
      <c r="I238" s="70"/>
      <c r="J238" s="71"/>
      <c r="K238" s="69"/>
      <c r="L238" s="70"/>
      <c r="M238" s="71"/>
      <c r="N238" s="69"/>
      <c r="O238" s="72"/>
      <c r="P238" s="62">
        <f t="shared" si="4"/>
        <v>0</v>
      </c>
      <c r="Q238" s="90"/>
      <c r="R238" s="73"/>
    </row>
    <row r="239" spans="1:18" ht="18" hidden="1" customHeight="1">
      <c r="A239" s="606">
        <v>229</v>
      </c>
      <c r="B239" s="607"/>
      <c r="C239" s="64"/>
      <c r="D239" s="65"/>
      <c r="E239" s="144"/>
      <c r="F239" s="66"/>
      <c r="G239" s="67"/>
      <c r="H239" s="71"/>
      <c r="I239" s="70"/>
      <c r="J239" s="71"/>
      <c r="K239" s="69"/>
      <c r="L239" s="70"/>
      <c r="M239" s="71"/>
      <c r="N239" s="69"/>
      <c r="O239" s="72"/>
      <c r="P239" s="62">
        <f t="shared" si="4"/>
        <v>0</v>
      </c>
      <c r="Q239" s="90"/>
      <c r="R239" s="73"/>
    </row>
    <row r="240" spans="1:18" ht="18" hidden="1" customHeight="1">
      <c r="A240" s="606">
        <v>230</v>
      </c>
      <c r="B240" s="607"/>
      <c r="C240" s="64"/>
      <c r="D240" s="65"/>
      <c r="E240" s="144"/>
      <c r="F240" s="66"/>
      <c r="G240" s="67"/>
      <c r="H240" s="71"/>
      <c r="I240" s="70"/>
      <c r="J240" s="71"/>
      <c r="K240" s="69"/>
      <c r="L240" s="70"/>
      <c r="M240" s="71"/>
      <c r="N240" s="69"/>
      <c r="O240" s="72"/>
      <c r="P240" s="62">
        <f t="shared" si="4"/>
        <v>0</v>
      </c>
      <c r="Q240" s="90"/>
      <c r="R240" s="73"/>
    </row>
    <row r="241" spans="1:18" ht="18" hidden="1" customHeight="1">
      <c r="A241" s="606">
        <v>231</v>
      </c>
      <c r="B241" s="607"/>
      <c r="C241" s="64"/>
      <c r="D241" s="65"/>
      <c r="E241" s="144"/>
      <c r="F241" s="66"/>
      <c r="G241" s="67"/>
      <c r="H241" s="71"/>
      <c r="I241" s="70"/>
      <c r="J241" s="71"/>
      <c r="K241" s="69"/>
      <c r="L241" s="70"/>
      <c r="M241" s="71"/>
      <c r="N241" s="69"/>
      <c r="O241" s="72"/>
      <c r="P241" s="62">
        <f t="shared" si="4"/>
        <v>0</v>
      </c>
      <c r="Q241" s="90"/>
      <c r="R241" s="73"/>
    </row>
    <row r="242" spans="1:18" ht="18" hidden="1" customHeight="1">
      <c r="A242" s="606">
        <v>232</v>
      </c>
      <c r="B242" s="607"/>
      <c r="C242" s="64"/>
      <c r="D242" s="65"/>
      <c r="E242" s="144"/>
      <c r="F242" s="66"/>
      <c r="G242" s="67"/>
      <c r="H242" s="71"/>
      <c r="I242" s="70"/>
      <c r="J242" s="71"/>
      <c r="K242" s="69"/>
      <c r="L242" s="70"/>
      <c r="M242" s="71"/>
      <c r="N242" s="69"/>
      <c r="O242" s="72"/>
      <c r="P242" s="62">
        <f t="shared" si="4"/>
        <v>0</v>
      </c>
      <c r="Q242" s="90"/>
      <c r="R242" s="73"/>
    </row>
    <row r="243" spans="1:18" ht="18" hidden="1" customHeight="1">
      <c r="A243" s="606">
        <v>233</v>
      </c>
      <c r="B243" s="607"/>
      <c r="C243" s="64"/>
      <c r="D243" s="65"/>
      <c r="E243" s="144"/>
      <c r="F243" s="66"/>
      <c r="G243" s="67"/>
      <c r="H243" s="71"/>
      <c r="I243" s="70"/>
      <c r="J243" s="71"/>
      <c r="K243" s="69"/>
      <c r="L243" s="70"/>
      <c r="M243" s="71"/>
      <c r="N243" s="69"/>
      <c r="O243" s="72"/>
      <c r="P243" s="62">
        <f t="shared" si="4"/>
        <v>0</v>
      </c>
      <c r="Q243" s="90"/>
      <c r="R243" s="73"/>
    </row>
    <row r="244" spans="1:18" ht="18" hidden="1" customHeight="1">
      <c r="A244" s="606">
        <v>234</v>
      </c>
      <c r="B244" s="607"/>
      <c r="C244" s="64"/>
      <c r="D244" s="65"/>
      <c r="E244" s="144"/>
      <c r="F244" s="66"/>
      <c r="G244" s="67"/>
      <c r="H244" s="71"/>
      <c r="I244" s="70"/>
      <c r="J244" s="71"/>
      <c r="K244" s="69"/>
      <c r="L244" s="70"/>
      <c r="M244" s="71"/>
      <c r="N244" s="69"/>
      <c r="O244" s="72"/>
      <c r="P244" s="62">
        <f t="shared" si="4"/>
        <v>0</v>
      </c>
      <c r="Q244" s="90"/>
      <c r="R244" s="73"/>
    </row>
    <row r="245" spans="1:18" ht="18" hidden="1" customHeight="1">
      <c r="A245" s="606">
        <v>235</v>
      </c>
      <c r="B245" s="607"/>
      <c r="C245" s="64"/>
      <c r="D245" s="65"/>
      <c r="E245" s="144"/>
      <c r="F245" s="66"/>
      <c r="G245" s="67"/>
      <c r="H245" s="71"/>
      <c r="I245" s="70"/>
      <c r="J245" s="71"/>
      <c r="K245" s="69"/>
      <c r="L245" s="70"/>
      <c r="M245" s="71"/>
      <c r="N245" s="69"/>
      <c r="O245" s="72"/>
      <c r="P245" s="62">
        <f t="shared" si="4"/>
        <v>0</v>
      </c>
      <c r="Q245" s="90"/>
      <c r="R245" s="73"/>
    </row>
    <row r="246" spans="1:18" ht="18" hidden="1" customHeight="1">
      <c r="A246" s="606">
        <v>236</v>
      </c>
      <c r="B246" s="607"/>
      <c r="C246" s="64"/>
      <c r="D246" s="65"/>
      <c r="E246" s="144"/>
      <c r="F246" s="66"/>
      <c r="G246" s="67"/>
      <c r="H246" s="71"/>
      <c r="I246" s="70"/>
      <c r="J246" s="71"/>
      <c r="K246" s="69"/>
      <c r="L246" s="70"/>
      <c r="M246" s="71"/>
      <c r="N246" s="69"/>
      <c r="O246" s="72"/>
      <c r="P246" s="62">
        <f t="shared" si="4"/>
        <v>0</v>
      </c>
      <c r="Q246" s="90"/>
      <c r="R246" s="73"/>
    </row>
    <row r="247" spans="1:18" ht="18" hidden="1" customHeight="1">
      <c r="A247" s="606">
        <v>237</v>
      </c>
      <c r="B247" s="607"/>
      <c r="C247" s="64"/>
      <c r="D247" s="65"/>
      <c r="E247" s="144"/>
      <c r="F247" s="66"/>
      <c r="G247" s="67"/>
      <c r="H247" s="71"/>
      <c r="I247" s="70"/>
      <c r="J247" s="71"/>
      <c r="K247" s="69"/>
      <c r="L247" s="70"/>
      <c r="M247" s="71"/>
      <c r="N247" s="69"/>
      <c r="O247" s="72"/>
      <c r="P247" s="62">
        <f t="shared" si="4"/>
        <v>0</v>
      </c>
      <c r="Q247" s="90"/>
      <c r="R247" s="73"/>
    </row>
    <row r="248" spans="1:18" ht="18" hidden="1" customHeight="1">
      <c r="A248" s="606">
        <v>238</v>
      </c>
      <c r="B248" s="607"/>
      <c r="C248" s="64"/>
      <c r="D248" s="65"/>
      <c r="E248" s="144"/>
      <c r="F248" s="66"/>
      <c r="G248" s="67"/>
      <c r="H248" s="71"/>
      <c r="I248" s="70"/>
      <c r="J248" s="71"/>
      <c r="K248" s="69"/>
      <c r="L248" s="70"/>
      <c r="M248" s="71"/>
      <c r="N248" s="69"/>
      <c r="O248" s="72"/>
      <c r="P248" s="62">
        <f t="shared" si="4"/>
        <v>0</v>
      </c>
      <c r="Q248" s="90"/>
      <c r="R248" s="73"/>
    </row>
    <row r="249" spans="1:18" ht="18" hidden="1" customHeight="1">
      <c r="A249" s="606">
        <v>239</v>
      </c>
      <c r="B249" s="607"/>
      <c r="C249" s="64"/>
      <c r="D249" s="65"/>
      <c r="E249" s="144"/>
      <c r="F249" s="66"/>
      <c r="G249" s="67"/>
      <c r="H249" s="71"/>
      <c r="I249" s="70"/>
      <c r="J249" s="71"/>
      <c r="K249" s="69"/>
      <c r="L249" s="70"/>
      <c r="M249" s="71"/>
      <c r="N249" s="69"/>
      <c r="O249" s="72"/>
      <c r="P249" s="62">
        <f t="shared" si="4"/>
        <v>0</v>
      </c>
      <c r="Q249" s="90"/>
      <c r="R249" s="73"/>
    </row>
    <row r="250" spans="1:18" ht="18" hidden="1" customHeight="1">
      <c r="A250" s="606">
        <v>240</v>
      </c>
      <c r="B250" s="607"/>
      <c r="C250" s="64"/>
      <c r="D250" s="65"/>
      <c r="E250" s="144"/>
      <c r="F250" s="66"/>
      <c r="G250" s="67"/>
      <c r="H250" s="71"/>
      <c r="I250" s="70"/>
      <c r="J250" s="71"/>
      <c r="K250" s="69"/>
      <c r="L250" s="70"/>
      <c r="M250" s="71"/>
      <c r="N250" s="69"/>
      <c r="O250" s="72"/>
      <c r="P250" s="62">
        <f t="shared" si="4"/>
        <v>0</v>
      </c>
      <c r="Q250" s="90"/>
      <c r="R250" s="73"/>
    </row>
    <row r="251" spans="1:18" ht="18" hidden="1" customHeight="1">
      <c r="A251" s="606">
        <v>241</v>
      </c>
      <c r="B251" s="607"/>
      <c r="C251" s="64"/>
      <c r="D251" s="65"/>
      <c r="E251" s="144"/>
      <c r="F251" s="66"/>
      <c r="G251" s="67"/>
      <c r="H251" s="71"/>
      <c r="I251" s="70"/>
      <c r="J251" s="71"/>
      <c r="K251" s="69"/>
      <c r="L251" s="70"/>
      <c r="M251" s="71"/>
      <c r="N251" s="69"/>
      <c r="O251" s="72"/>
      <c r="P251" s="62">
        <f t="shared" si="4"/>
        <v>0</v>
      </c>
      <c r="Q251" s="90"/>
      <c r="R251" s="73"/>
    </row>
    <row r="252" spans="1:18" ht="18" hidden="1" customHeight="1">
      <c r="A252" s="606">
        <v>242</v>
      </c>
      <c r="B252" s="607"/>
      <c r="C252" s="64"/>
      <c r="D252" s="65"/>
      <c r="E252" s="144"/>
      <c r="F252" s="66"/>
      <c r="G252" s="67"/>
      <c r="H252" s="71"/>
      <c r="I252" s="70"/>
      <c r="J252" s="71"/>
      <c r="K252" s="69"/>
      <c r="L252" s="70"/>
      <c r="M252" s="71"/>
      <c r="N252" s="69"/>
      <c r="O252" s="72"/>
      <c r="P252" s="62">
        <f t="shared" si="4"/>
        <v>0</v>
      </c>
      <c r="Q252" s="90"/>
      <c r="R252" s="73"/>
    </row>
    <row r="253" spans="1:18" ht="18" hidden="1" customHeight="1">
      <c r="A253" s="606">
        <v>243</v>
      </c>
      <c r="B253" s="607"/>
      <c r="C253" s="64"/>
      <c r="D253" s="65"/>
      <c r="E253" s="144"/>
      <c r="F253" s="66"/>
      <c r="G253" s="67"/>
      <c r="H253" s="71"/>
      <c r="I253" s="70"/>
      <c r="J253" s="71"/>
      <c r="K253" s="69"/>
      <c r="L253" s="70"/>
      <c r="M253" s="71"/>
      <c r="N253" s="69"/>
      <c r="O253" s="72"/>
      <c r="P253" s="62">
        <f t="shared" si="4"/>
        <v>0</v>
      </c>
      <c r="Q253" s="90"/>
      <c r="R253" s="73"/>
    </row>
    <row r="254" spans="1:18" ht="18" hidden="1" customHeight="1">
      <c r="A254" s="606">
        <v>244</v>
      </c>
      <c r="B254" s="607"/>
      <c r="C254" s="64"/>
      <c r="D254" s="65"/>
      <c r="E254" s="144"/>
      <c r="F254" s="66"/>
      <c r="G254" s="67"/>
      <c r="H254" s="71"/>
      <c r="I254" s="70"/>
      <c r="J254" s="71"/>
      <c r="K254" s="69"/>
      <c r="L254" s="70"/>
      <c r="M254" s="71"/>
      <c r="N254" s="69"/>
      <c r="O254" s="72"/>
      <c r="P254" s="62">
        <f t="shared" si="4"/>
        <v>0</v>
      </c>
      <c r="Q254" s="90"/>
      <c r="R254" s="73"/>
    </row>
    <row r="255" spans="1:18" ht="18" hidden="1" customHeight="1">
      <c r="A255" s="606">
        <v>245</v>
      </c>
      <c r="B255" s="607"/>
      <c r="C255" s="64"/>
      <c r="D255" s="65"/>
      <c r="E255" s="144"/>
      <c r="F255" s="66"/>
      <c r="G255" s="67"/>
      <c r="H255" s="71"/>
      <c r="I255" s="70"/>
      <c r="J255" s="71"/>
      <c r="K255" s="69"/>
      <c r="L255" s="70"/>
      <c r="M255" s="71"/>
      <c r="N255" s="69"/>
      <c r="O255" s="72"/>
      <c r="P255" s="62">
        <f t="shared" si="4"/>
        <v>0</v>
      </c>
      <c r="Q255" s="90"/>
      <c r="R255" s="73"/>
    </row>
    <row r="256" spans="1:18" ht="18" hidden="1" customHeight="1">
      <c r="A256" s="606">
        <v>246</v>
      </c>
      <c r="B256" s="607"/>
      <c r="C256" s="64"/>
      <c r="D256" s="65"/>
      <c r="E256" s="144"/>
      <c r="F256" s="66"/>
      <c r="G256" s="67"/>
      <c r="H256" s="71"/>
      <c r="I256" s="70"/>
      <c r="J256" s="71"/>
      <c r="K256" s="69"/>
      <c r="L256" s="70"/>
      <c r="M256" s="71"/>
      <c r="N256" s="69"/>
      <c r="O256" s="72"/>
      <c r="P256" s="62">
        <f t="shared" si="4"/>
        <v>0</v>
      </c>
      <c r="Q256" s="90"/>
      <c r="R256" s="73"/>
    </row>
    <row r="257" spans="1:18" ht="18" hidden="1" customHeight="1">
      <c r="A257" s="606">
        <v>247</v>
      </c>
      <c r="B257" s="607"/>
      <c r="C257" s="64"/>
      <c r="D257" s="65"/>
      <c r="E257" s="144"/>
      <c r="F257" s="66"/>
      <c r="G257" s="67"/>
      <c r="H257" s="71"/>
      <c r="I257" s="70"/>
      <c r="J257" s="71"/>
      <c r="K257" s="69"/>
      <c r="L257" s="70"/>
      <c r="M257" s="71"/>
      <c r="N257" s="69"/>
      <c r="O257" s="72"/>
      <c r="P257" s="62">
        <f t="shared" si="4"/>
        <v>0</v>
      </c>
      <c r="Q257" s="90"/>
      <c r="R257" s="73"/>
    </row>
    <row r="258" spans="1:18" ht="18" hidden="1" customHeight="1">
      <c r="A258" s="606">
        <v>248</v>
      </c>
      <c r="B258" s="607"/>
      <c r="C258" s="64"/>
      <c r="D258" s="65"/>
      <c r="E258" s="144"/>
      <c r="F258" s="66"/>
      <c r="G258" s="67"/>
      <c r="H258" s="71"/>
      <c r="I258" s="70"/>
      <c r="J258" s="71"/>
      <c r="K258" s="69"/>
      <c r="L258" s="70"/>
      <c r="M258" s="71"/>
      <c r="N258" s="69"/>
      <c r="O258" s="72"/>
      <c r="P258" s="62">
        <f t="shared" si="4"/>
        <v>0</v>
      </c>
      <c r="Q258" s="90"/>
      <c r="R258" s="73"/>
    </row>
    <row r="259" spans="1:18" ht="18" hidden="1" customHeight="1">
      <c r="A259" s="606">
        <v>249</v>
      </c>
      <c r="B259" s="607"/>
      <c r="C259" s="64"/>
      <c r="D259" s="65"/>
      <c r="E259" s="144"/>
      <c r="F259" s="66"/>
      <c r="G259" s="67"/>
      <c r="H259" s="71"/>
      <c r="I259" s="70"/>
      <c r="J259" s="71"/>
      <c r="K259" s="69"/>
      <c r="L259" s="70"/>
      <c r="M259" s="71"/>
      <c r="N259" s="69"/>
      <c r="O259" s="72"/>
      <c r="P259" s="62">
        <f t="shared" si="4"/>
        <v>0</v>
      </c>
      <c r="Q259" s="90"/>
      <c r="R259" s="73"/>
    </row>
    <row r="260" spans="1:18" ht="18" hidden="1" customHeight="1">
      <c r="A260" s="606">
        <v>250</v>
      </c>
      <c r="B260" s="607"/>
      <c r="C260" s="64"/>
      <c r="D260" s="65"/>
      <c r="E260" s="144"/>
      <c r="F260" s="66"/>
      <c r="G260" s="67"/>
      <c r="H260" s="71"/>
      <c r="I260" s="70"/>
      <c r="J260" s="71"/>
      <c r="K260" s="69"/>
      <c r="L260" s="70"/>
      <c r="M260" s="71"/>
      <c r="N260" s="69"/>
      <c r="O260" s="72"/>
      <c r="P260" s="62">
        <f t="shared" si="4"/>
        <v>0</v>
      </c>
      <c r="Q260" s="90"/>
      <c r="R260" s="73"/>
    </row>
    <row r="261" spans="1:18" ht="18" hidden="1" customHeight="1">
      <c r="A261" s="606">
        <v>251</v>
      </c>
      <c r="B261" s="607"/>
      <c r="C261" s="64"/>
      <c r="D261" s="65"/>
      <c r="E261" s="144"/>
      <c r="F261" s="66"/>
      <c r="G261" s="67"/>
      <c r="H261" s="71"/>
      <c r="I261" s="70"/>
      <c r="J261" s="71"/>
      <c r="K261" s="69"/>
      <c r="L261" s="70"/>
      <c r="M261" s="71"/>
      <c r="N261" s="69"/>
      <c r="O261" s="72"/>
      <c r="P261" s="62">
        <f t="shared" si="4"/>
        <v>0</v>
      </c>
      <c r="Q261" s="90"/>
      <c r="R261" s="73"/>
    </row>
    <row r="262" spans="1:18" ht="18" hidden="1" customHeight="1">
      <c r="A262" s="606">
        <v>252</v>
      </c>
      <c r="B262" s="607"/>
      <c r="C262" s="64"/>
      <c r="D262" s="65"/>
      <c r="E262" s="144"/>
      <c r="F262" s="66"/>
      <c r="G262" s="67"/>
      <c r="H262" s="71"/>
      <c r="I262" s="70"/>
      <c r="J262" s="71"/>
      <c r="K262" s="69"/>
      <c r="L262" s="70"/>
      <c r="M262" s="71"/>
      <c r="N262" s="69"/>
      <c r="O262" s="72"/>
      <c r="P262" s="62">
        <f t="shared" si="4"/>
        <v>0</v>
      </c>
      <c r="Q262" s="90"/>
      <c r="R262" s="73"/>
    </row>
    <row r="263" spans="1:18" ht="18" hidden="1" customHeight="1">
      <c r="A263" s="606">
        <v>253</v>
      </c>
      <c r="B263" s="607"/>
      <c r="C263" s="64"/>
      <c r="D263" s="65"/>
      <c r="E263" s="144"/>
      <c r="F263" s="66"/>
      <c r="G263" s="67"/>
      <c r="H263" s="71"/>
      <c r="I263" s="70"/>
      <c r="J263" s="71"/>
      <c r="K263" s="69"/>
      <c r="L263" s="70"/>
      <c r="M263" s="71"/>
      <c r="N263" s="69"/>
      <c r="O263" s="72"/>
      <c r="P263" s="62">
        <f t="shared" si="4"/>
        <v>0</v>
      </c>
      <c r="Q263" s="90"/>
      <c r="R263" s="73"/>
    </row>
    <row r="264" spans="1:18" ht="18" hidden="1" customHeight="1">
      <c r="A264" s="606">
        <v>254</v>
      </c>
      <c r="B264" s="607"/>
      <c r="C264" s="64"/>
      <c r="D264" s="65"/>
      <c r="E264" s="144"/>
      <c r="F264" s="66"/>
      <c r="G264" s="67"/>
      <c r="H264" s="71"/>
      <c r="I264" s="70"/>
      <c r="J264" s="71"/>
      <c r="K264" s="69"/>
      <c r="L264" s="70"/>
      <c r="M264" s="71"/>
      <c r="N264" s="69"/>
      <c r="O264" s="72"/>
      <c r="P264" s="62">
        <f t="shared" si="4"/>
        <v>0</v>
      </c>
      <c r="Q264" s="90"/>
      <c r="R264" s="73"/>
    </row>
    <row r="265" spans="1:18" ht="18" hidden="1" customHeight="1">
      <c r="A265" s="606">
        <v>255</v>
      </c>
      <c r="B265" s="607"/>
      <c r="C265" s="64"/>
      <c r="D265" s="65"/>
      <c r="E265" s="144"/>
      <c r="F265" s="66"/>
      <c r="G265" s="67"/>
      <c r="H265" s="71"/>
      <c r="I265" s="70"/>
      <c r="J265" s="71"/>
      <c r="K265" s="69"/>
      <c r="L265" s="70"/>
      <c r="M265" s="71"/>
      <c r="N265" s="69"/>
      <c r="O265" s="72"/>
      <c r="P265" s="62">
        <f t="shared" si="4"/>
        <v>0</v>
      </c>
      <c r="Q265" s="90"/>
      <c r="R265" s="73"/>
    </row>
    <row r="266" spans="1:18" ht="18" hidden="1" customHeight="1">
      <c r="A266" s="606">
        <v>256</v>
      </c>
      <c r="B266" s="607"/>
      <c r="C266" s="64"/>
      <c r="D266" s="65"/>
      <c r="E266" s="144"/>
      <c r="F266" s="66"/>
      <c r="G266" s="67"/>
      <c r="H266" s="71"/>
      <c r="I266" s="70"/>
      <c r="J266" s="71"/>
      <c r="K266" s="69"/>
      <c r="L266" s="70"/>
      <c r="M266" s="71"/>
      <c r="N266" s="69"/>
      <c r="O266" s="72"/>
      <c r="P266" s="62">
        <f t="shared" si="4"/>
        <v>0</v>
      </c>
      <c r="Q266" s="90"/>
      <c r="R266" s="73"/>
    </row>
    <row r="267" spans="1:18" ht="18" hidden="1" customHeight="1">
      <c r="A267" s="606">
        <v>257</v>
      </c>
      <c r="B267" s="607"/>
      <c r="C267" s="64"/>
      <c r="D267" s="65"/>
      <c r="E267" s="144"/>
      <c r="F267" s="66"/>
      <c r="G267" s="67"/>
      <c r="H267" s="71"/>
      <c r="I267" s="70"/>
      <c r="J267" s="71"/>
      <c r="K267" s="69"/>
      <c r="L267" s="70"/>
      <c r="M267" s="71"/>
      <c r="N267" s="69"/>
      <c r="O267" s="72"/>
      <c r="P267" s="62">
        <f t="shared" si="4"/>
        <v>0</v>
      </c>
      <c r="Q267" s="90"/>
      <c r="R267" s="73"/>
    </row>
    <row r="268" spans="1:18" ht="18" hidden="1" customHeight="1">
      <c r="A268" s="606">
        <v>258</v>
      </c>
      <c r="B268" s="607"/>
      <c r="C268" s="64"/>
      <c r="D268" s="65"/>
      <c r="E268" s="144"/>
      <c r="F268" s="66"/>
      <c r="G268" s="67"/>
      <c r="H268" s="71"/>
      <c r="I268" s="70"/>
      <c r="J268" s="71"/>
      <c r="K268" s="69"/>
      <c r="L268" s="70"/>
      <c r="M268" s="71"/>
      <c r="N268" s="69"/>
      <c r="O268" s="72"/>
      <c r="P268" s="62">
        <f t="shared" ref="P268:P310" si="5">IF(H268="",0,INT(SUM(PRODUCT(H268,J268,M268))))</f>
        <v>0</v>
      </c>
      <c r="Q268" s="90"/>
      <c r="R268" s="73"/>
    </row>
    <row r="269" spans="1:18" ht="18" hidden="1" customHeight="1">
      <c r="A269" s="606">
        <v>259</v>
      </c>
      <c r="B269" s="607"/>
      <c r="C269" s="64"/>
      <c r="D269" s="65"/>
      <c r="E269" s="144"/>
      <c r="F269" s="66"/>
      <c r="G269" s="67"/>
      <c r="H269" s="71"/>
      <c r="I269" s="70"/>
      <c r="J269" s="71"/>
      <c r="K269" s="69"/>
      <c r="L269" s="70"/>
      <c r="M269" s="71"/>
      <c r="N269" s="69"/>
      <c r="O269" s="72"/>
      <c r="P269" s="62">
        <f t="shared" si="5"/>
        <v>0</v>
      </c>
      <c r="Q269" s="90"/>
      <c r="R269" s="73"/>
    </row>
    <row r="270" spans="1:18" ht="18" hidden="1" customHeight="1">
      <c r="A270" s="606">
        <v>260</v>
      </c>
      <c r="B270" s="607"/>
      <c r="C270" s="64"/>
      <c r="D270" s="65"/>
      <c r="E270" s="144"/>
      <c r="F270" s="66"/>
      <c r="G270" s="67"/>
      <c r="H270" s="71"/>
      <c r="I270" s="70"/>
      <c r="J270" s="71"/>
      <c r="K270" s="69"/>
      <c r="L270" s="70"/>
      <c r="M270" s="71"/>
      <c r="N270" s="69"/>
      <c r="O270" s="72"/>
      <c r="P270" s="62">
        <f t="shared" si="5"/>
        <v>0</v>
      </c>
      <c r="Q270" s="90"/>
      <c r="R270" s="73"/>
    </row>
    <row r="271" spans="1:18" ht="18" hidden="1" customHeight="1">
      <c r="A271" s="606">
        <v>261</v>
      </c>
      <c r="B271" s="607"/>
      <c r="C271" s="64"/>
      <c r="D271" s="65"/>
      <c r="E271" s="144"/>
      <c r="F271" s="66"/>
      <c r="G271" s="67"/>
      <c r="H271" s="71"/>
      <c r="I271" s="70"/>
      <c r="J271" s="71"/>
      <c r="K271" s="69"/>
      <c r="L271" s="70"/>
      <c r="M271" s="71"/>
      <c r="N271" s="69"/>
      <c r="O271" s="72"/>
      <c r="P271" s="62">
        <f t="shared" si="5"/>
        <v>0</v>
      </c>
      <c r="Q271" s="90"/>
      <c r="R271" s="73"/>
    </row>
    <row r="272" spans="1:18" ht="18" hidden="1" customHeight="1">
      <c r="A272" s="606">
        <v>262</v>
      </c>
      <c r="B272" s="607"/>
      <c r="C272" s="64"/>
      <c r="D272" s="65"/>
      <c r="E272" s="144"/>
      <c r="F272" s="66"/>
      <c r="G272" s="67"/>
      <c r="H272" s="71"/>
      <c r="I272" s="70"/>
      <c r="J272" s="71"/>
      <c r="K272" s="69"/>
      <c r="L272" s="70"/>
      <c r="M272" s="71"/>
      <c r="N272" s="69"/>
      <c r="O272" s="72"/>
      <c r="P272" s="62">
        <f t="shared" si="5"/>
        <v>0</v>
      </c>
      <c r="Q272" s="90"/>
      <c r="R272" s="73"/>
    </row>
    <row r="273" spans="1:18" ht="18" hidden="1" customHeight="1">
      <c r="A273" s="606">
        <v>263</v>
      </c>
      <c r="B273" s="607"/>
      <c r="C273" s="64"/>
      <c r="D273" s="65"/>
      <c r="E273" s="144"/>
      <c r="F273" s="66"/>
      <c r="G273" s="67"/>
      <c r="H273" s="71"/>
      <c r="I273" s="70"/>
      <c r="J273" s="71"/>
      <c r="K273" s="69"/>
      <c r="L273" s="70"/>
      <c r="M273" s="71"/>
      <c r="N273" s="69"/>
      <c r="O273" s="72"/>
      <c r="P273" s="62">
        <f t="shared" si="5"/>
        <v>0</v>
      </c>
      <c r="Q273" s="90"/>
      <c r="R273" s="73"/>
    </row>
    <row r="274" spans="1:18" ht="18" hidden="1" customHeight="1">
      <c r="A274" s="606">
        <v>264</v>
      </c>
      <c r="B274" s="607"/>
      <c r="C274" s="64"/>
      <c r="D274" s="65"/>
      <c r="E274" s="144"/>
      <c r="F274" s="66"/>
      <c r="G274" s="67"/>
      <c r="H274" s="71"/>
      <c r="I274" s="70"/>
      <c r="J274" s="71"/>
      <c r="K274" s="69"/>
      <c r="L274" s="70"/>
      <c r="M274" s="71"/>
      <c r="N274" s="69"/>
      <c r="O274" s="72"/>
      <c r="P274" s="62">
        <f t="shared" si="5"/>
        <v>0</v>
      </c>
      <c r="Q274" s="90"/>
      <c r="R274" s="73"/>
    </row>
    <row r="275" spans="1:18" ht="18" hidden="1" customHeight="1">
      <c r="A275" s="606">
        <v>265</v>
      </c>
      <c r="B275" s="607"/>
      <c r="C275" s="64"/>
      <c r="D275" s="65"/>
      <c r="E275" s="144"/>
      <c r="F275" s="66"/>
      <c r="G275" s="67"/>
      <c r="H275" s="71"/>
      <c r="I275" s="70"/>
      <c r="J275" s="71"/>
      <c r="K275" s="69"/>
      <c r="L275" s="70"/>
      <c r="M275" s="71"/>
      <c r="N275" s="69"/>
      <c r="O275" s="72"/>
      <c r="P275" s="62">
        <f t="shared" si="5"/>
        <v>0</v>
      </c>
      <c r="Q275" s="90"/>
      <c r="R275" s="73"/>
    </row>
    <row r="276" spans="1:18" ht="18" hidden="1" customHeight="1">
      <c r="A276" s="606">
        <v>266</v>
      </c>
      <c r="B276" s="607"/>
      <c r="C276" s="64"/>
      <c r="D276" s="65"/>
      <c r="E276" s="144"/>
      <c r="F276" s="66"/>
      <c r="G276" s="67"/>
      <c r="H276" s="71"/>
      <c r="I276" s="70"/>
      <c r="J276" s="71"/>
      <c r="K276" s="69"/>
      <c r="L276" s="70"/>
      <c r="M276" s="71"/>
      <c r="N276" s="69"/>
      <c r="O276" s="72"/>
      <c r="P276" s="62">
        <f t="shared" si="5"/>
        <v>0</v>
      </c>
      <c r="Q276" s="90"/>
      <c r="R276" s="73"/>
    </row>
    <row r="277" spans="1:18" ht="18" hidden="1" customHeight="1">
      <c r="A277" s="606">
        <v>267</v>
      </c>
      <c r="B277" s="607"/>
      <c r="C277" s="64"/>
      <c r="D277" s="65"/>
      <c r="E277" s="144"/>
      <c r="F277" s="66"/>
      <c r="G277" s="67"/>
      <c r="H277" s="71"/>
      <c r="I277" s="70"/>
      <c r="J277" s="71"/>
      <c r="K277" s="69"/>
      <c r="L277" s="70"/>
      <c r="M277" s="71"/>
      <c r="N277" s="69"/>
      <c r="O277" s="72"/>
      <c r="P277" s="62">
        <f t="shared" si="5"/>
        <v>0</v>
      </c>
      <c r="Q277" s="90"/>
      <c r="R277" s="73"/>
    </row>
    <row r="278" spans="1:18" ht="18" hidden="1" customHeight="1">
      <c r="A278" s="606">
        <v>268</v>
      </c>
      <c r="B278" s="607"/>
      <c r="C278" s="64"/>
      <c r="D278" s="65"/>
      <c r="E278" s="144"/>
      <c r="F278" s="66"/>
      <c r="G278" s="67"/>
      <c r="H278" s="71"/>
      <c r="I278" s="70"/>
      <c r="J278" s="71"/>
      <c r="K278" s="69"/>
      <c r="L278" s="70"/>
      <c r="M278" s="71"/>
      <c r="N278" s="69"/>
      <c r="O278" s="72"/>
      <c r="P278" s="62">
        <f t="shared" si="5"/>
        <v>0</v>
      </c>
      <c r="Q278" s="90"/>
      <c r="R278" s="73"/>
    </row>
    <row r="279" spans="1:18" ht="18" hidden="1" customHeight="1">
      <c r="A279" s="606">
        <v>269</v>
      </c>
      <c r="B279" s="607"/>
      <c r="C279" s="64"/>
      <c r="D279" s="65"/>
      <c r="E279" s="144"/>
      <c r="F279" s="66"/>
      <c r="G279" s="67"/>
      <c r="H279" s="71"/>
      <c r="I279" s="70"/>
      <c r="J279" s="71"/>
      <c r="K279" s="69"/>
      <c r="L279" s="70"/>
      <c r="M279" s="71"/>
      <c r="N279" s="69"/>
      <c r="O279" s="72"/>
      <c r="P279" s="62">
        <f t="shared" si="5"/>
        <v>0</v>
      </c>
      <c r="Q279" s="90"/>
      <c r="R279" s="73"/>
    </row>
    <row r="280" spans="1:18" ht="18" hidden="1" customHeight="1">
      <c r="A280" s="606">
        <v>270</v>
      </c>
      <c r="B280" s="607"/>
      <c r="C280" s="64"/>
      <c r="D280" s="65"/>
      <c r="E280" s="144"/>
      <c r="F280" s="66"/>
      <c r="G280" s="67"/>
      <c r="H280" s="71"/>
      <c r="I280" s="70"/>
      <c r="J280" s="71"/>
      <c r="K280" s="69"/>
      <c r="L280" s="70"/>
      <c r="M280" s="71"/>
      <c r="N280" s="69"/>
      <c r="O280" s="72"/>
      <c r="P280" s="62">
        <f t="shared" si="5"/>
        <v>0</v>
      </c>
      <c r="Q280" s="90"/>
      <c r="R280" s="73"/>
    </row>
    <row r="281" spans="1:18" ht="18" hidden="1" customHeight="1">
      <c r="A281" s="606">
        <v>271</v>
      </c>
      <c r="B281" s="607"/>
      <c r="C281" s="64"/>
      <c r="D281" s="65"/>
      <c r="E281" s="144"/>
      <c r="F281" s="66"/>
      <c r="G281" s="67"/>
      <c r="H281" s="71"/>
      <c r="I281" s="70"/>
      <c r="J281" s="71"/>
      <c r="K281" s="69"/>
      <c r="L281" s="70"/>
      <c r="M281" s="71"/>
      <c r="N281" s="69"/>
      <c r="O281" s="72"/>
      <c r="P281" s="62">
        <f t="shared" si="5"/>
        <v>0</v>
      </c>
      <c r="Q281" s="90"/>
      <c r="R281" s="73"/>
    </row>
    <row r="282" spans="1:18" ht="18" hidden="1" customHeight="1">
      <c r="A282" s="606">
        <v>272</v>
      </c>
      <c r="B282" s="607"/>
      <c r="C282" s="64"/>
      <c r="D282" s="65"/>
      <c r="E282" s="144"/>
      <c r="F282" s="66"/>
      <c r="G282" s="67"/>
      <c r="H282" s="71"/>
      <c r="I282" s="70"/>
      <c r="J282" s="71"/>
      <c r="K282" s="69"/>
      <c r="L282" s="70"/>
      <c r="M282" s="71"/>
      <c r="N282" s="69"/>
      <c r="O282" s="72"/>
      <c r="P282" s="62">
        <f t="shared" si="5"/>
        <v>0</v>
      </c>
      <c r="Q282" s="90"/>
      <c r="R282" s="73"/>
    </row>
    <row r="283" spans="1:18" ht="18" hidden="1" customHeight="1">
      <c r="A283" s="606">
        <v>273</v>
      </c>
      <c r="B283" s="607"/>
      <c r="C283" s="64"/>
      <c r="D283" s="65"/>
      <c r="E283" s="144"/>
      <c r="F283" s="66"/>
      <c r="G283" s="67"/>
      <c r="H283" s="71"/>
      <c r="I283" s="70"/>
      <c r="J283" s="71"/>
      <c r="K283" s="69"/>
      <c r="L283" s="70"/>
      <c r="M283" s="71"/>
      <c r="N283" s="69"/>
      <c r="O283" s="72"/>
      <c r="P283" s="62">
        <f t="shared" si="5"/>
        <v>0</v>
      </c>
      <c r="Q283" s="90"/>
      <c r="R283" s="73"/>
    </row>
    <row r="284" spans="1:18" ht="18" hidden="1" customHeight="1">
      <c r="A284" s="606">
        <v>274</v>
      </c>
      <c r="B284" s="607"/>
      <c r="C284" s="64"/>
      <c r="D284" s="65"/>
      <c r="E284" s="144"/>
      <c r="F284" s="66"/>
      <c r="G284" s="67"/>
      <c r="H284" s="71"/>
      <c r="I284" s="70"/>
      <c r="J284" s="71"/>
      <c r="K284" s="69"/>
      <c r="L284" s="70"/>
      <c r="M284" s="71"/>
      <c r="N284" s="69"/>
      <c r="O284" s="72"/>
      <c r="P284" s="62">
        <f t="shared" si="5"/>
        <v>0</v>
      </c>
      <c r="Q284" s="90"/>
      <c r="R284" s="73"/>
    </row>
    <row r="285" spans="1:18" ht="18" hidden="1" customHeight="1">
      <c r="A285" s="606">
        <v>275</v>
      </c>
      <c r="B285" s="607"/>
      <c r="C285" s="64"/>
      <c r="D285" s="65"/>
      <c r="E285" s="144"/>
      <c r="F285" s="66"/>
      <c r="G285" s="67"/>
      <c r="H285" s="71"/>
      <c r="I285" s="70"/>
      <c r="J285" s="71"/>
      <c r="K285" s="69"/>
      <c r="L285" s="70"/>
      <c r="M285" s="71"/>
      <c r="N285" s="69"/>
      <c r="O285" s="72"/>
      <c r="P285" s="62">
        <f t="shared" si="5"/>
        <v>0</v>
      </c>
      <c r="Q285" s="90"/>
      <c r="R285" s="73"/>
    </row>
    <row r="286" spans="1:18" ht="18" hidden="1" customHeight="1">
      <c r="A286" s="606">
        <v>276</v>
      </c>
      <c r="B286" s="607"/>
      <c r="C286" s="64"/>
      <c r="D286" s="65"/>
      <c r="E286" s="144"/>
      <c r="F286" s="66"/>
      <c r="G286" s="67"/>
      <c r="H286" s="71"/>
      <c r="I286" s="70"/>
      <c r="J286" s="71"/>
      <c r="K286" s="69"/>
      <c r="L286" s="70"/>
      <c r="M286" s="71"/>
      <c r="N286" s="69"/>
      <c r="O286" s="72"/>
      <c r="P286" s="62">
        <f t="shared" si="5"/>
        <v>0</v>
      </c>
      <c r="Q286" s="90"/>
      <c r="R286" s="73"/>
    </row>
    <row r="287" spans="1:18" ht="18" hidden="1" customHeight="1">
      <c r="A287" s="606">
        <v>277</v>
      </c>
      <c r="B287" s="607"/>
      <c r="C287" s="64"/>
      <c r="D287" s="65"/>
      <c r="E287" s="144"/>
      <c r="F287" s="66"/>
      <c r="G287" s="67"/>
      <c r="H287" s="71"/>
      <c r="I287" s="70"/>
      <c r="J287" s="71"/>
      <c r="K287" s="69"/>
      <c r="L287" s="70"/>
      <c r="M287" s="71"/>
      <c r="N287" s="69"/>
      <c r="O287" s="72"/>
      <c r="P287" s="62">
        <f t="shared" si="5"/>
        <v>0</v>
      </c>
      <c r="Q287" s="90"/>
      <c r="R287" s="73"/>
    </row>
    <row r="288" spans="1:18" ht="18" hidden="1" customHeight="1">
      <c r="A288" s="606">
        <v>278</v>
      </c>
      <c r="B288" s="607"/>
      <c r="C288" s="64"/>
      <c r="D288" s="65"/>
      <c r="E288" s="144"/>
      <c r="F288" s="66"/>
      <c r="G288" s="67"/>
      <c r="H288" s="71"/>
      <c r="I288" s="70"/>
      <c r="J288" s="71"/>
      <c r="K288" s="69"/>
      <c r="L288" s="70"/>
      <c r="M288" s="71"/>
      <c r="N288" s="69"/>
      <c r="O288" s="72"/>
      <c r="P288" s="62">
        <f t="shared" si="5"/>
        <v>0</v>
      </c>
      <c r="Q288" s="90"/>
      <c r="R288" s="73"/>
    </row>
    <row r="289" spans="1:18" ht="18" hidden="1" customHeight="1">
      <c r="A289" s="606">
        <v>279</v>
      </c>
      <c r="B289" s="607"/>
      <c r="C289" s="64"/>
      <c r="D289" s="65"/>
      <c r="E289" s="144"/>
      <c r="F289" s="66"/>
      <c r="G289" s="67"/>
      <c r="H289" s="71"/>
      <c r="I289" s="70"/>
      <c r="J289" s="71"/>
      <c r="K289" s="69"/>
      <c r="L289" s="70"/>
      <c r="M289" s="71"/>
      <c r="N289" s="69"/>
      <c r="O289" s="72"/>
      <c r="P289" s="62">
        <f t="shared" si="5"/>
        <v>0</v>
      </c>
      <c r="Q289" s="90"/>
      <c r="R289" s="73"/>
    </row>
    <row r="290" spans="1:18" ht="18" hidden="1" customHeight="1">
      <c r="A290" s="606">
        <v>280</v>
      </c>
      <c r="B290" s="607"/>
      <c r="C290" s="64"/>
      <c r="D290" s="65"/>
      <c r="E290" s="144"/>
      <c r="F290" s="66"/>
      <c r="G290" s="67"/>
      <c r="H290" s="71"/>
      <c r="I290" s="70"/>
      <c r="J290" s="71"/>
      <c r="K290" s="69"/>
      <c r="L290" s="70"/>
      <c r="M290" s="71"/>
      <c r="N290" s="69"/>
      <c r="O290" s="72"/>
      <c r="P290" s="62">
        <f t="shared" si="5"/>
        <v>0</v>
      </c>
      <c r="Q290" s="90"/>
      <c r="R290" s="73"/>
    </row>
    <row r="291" spans="1:18" ht="18" hidden="1" customHeight="1">
      <c r="A291" s="606">
        <v>281</v>
      </c>
      <c r="B291" s="607"/>
      <c r="C291" s="64"/>
      <c r="D291" s="65"/>
      <c r="E291" s="144"/>
      <c r="F291" s="66"/>
      <c r="G291" s="67"/>
      <c r="H291" s="71"/>
      <c r="I291" s="70"/>
      <c r="J291" s="71"/>
      <c r="K291" s="69"/>
      <c r="L291" s="70"/>
      <c r="M291" s="71"/>
      <c r="N291" s="69"/>
      <c r="O291" s="72"/>
      <c r="P291" s="62">
        <f t="shared" si="5"/>
        <v>0</v>
      </c>
      <c r="Q291" s="90"/>
      <c r="R291" s="73"/>
    </row>
    <row r="292" spans="1:18" ht="18" hidden="1" customHeight="1">
      <c r="A292" s="606">
        <v>282</v>
      </c>
      <c r="B292" s="607"/>
      <c r="C292" s="64"/>
      <c r="D292" s="65"/>
      <c r="E292" s="144"/>
      <c r="F292" s="66"/>
      <c r="G292" s="67"/>
      <c r="H292" s="71"/>
      <c r="I292" s="70"/>
      <c r="J292" s="71"/>
      <c r="K292" s="69"/>
      <c r="L292" s="70"/>
      <c r="M292" s="71"/>
      <c r="N292" s="69"/>
      <c r="O292" s="72"/>
      <c r="P292" s="62">
        <f t="shared" si="5"/>
        <v>0</v>
      </c>
      <c r="Q292" s="90"/>
      <c r="R292" s="73"/>
    </row>
    <row r="293" spans="1:18" ht="18" hidden="1" customHeight="1">
      <c r="A293" s="606">
        <v>283</v>
      </c>
      <c r="B293" s="607"/>
      <c r="C293" s="64"/>
      <c r="D293" s="65"/>
      <c r="E293" s="144"/>
      <c r="F293" s="66"/>
      <c r="G293" s="67"/>
      <c r="H293" s="71"/>
      <c r="I293" s="70"/>
      <c r="J293" s="71"/>
      <c r="K293" s="69"/>
      <c r="L293" s="70"/>
      <c r="M293" s="71"/>
      <c r="N293" s="69"/>
      <c r="O293" s="72"/>
      <c r="P293" s="62">
        <f t="shared" si="5"/>
        <v>0</v>
      </c>
      <c r="Q293" s="90"/>
      <c r="R293" s="73"/>
    </row>
    <row r="294" spans="1:18" ht="18" hidden="1" customHeight="1">
      <c r="A294" s="606">
        <v>284</v>
      </c>
      <c r="B294" s="607"/>
      <c r="C294" s="64"/>
      <c r="D294" s="65"/>
      <c r="E294" s="144"/>
      <c r="F294" s="66"/>
      <c r="G294" s="67"/>
      <c r="H294" s="71"/>
      <c r="I294" s="70"/>
      <c r="J294" s="71"/>
      <c r="K294" s="69"/>
      <c r="L294" s="70"/>
      <c r="M294" s="71"/>
      <c r="N294" s="69"/>
      <c r="O294" s="72"/>
      <c r="P294" s="62">
        <f t="shared" si="5"/>
        <v>0</v>
      </c>
      <c r="Q294" s="90"/>
      <c r="R294" s="73"/>
    </row>
    <row r="295" spans="1:18" ht="18" hidden="1" customHeight="1">
      <c r="A295" s="606">
        <v>285</v>
      </c>
      <c r="B295" s="607"/>
      <c r="C295" s="64"/>
      <c r="D295" s="65"/>
      <c r="E295" s="144"/>
      <c r="F295" s="66"/>
      <c r="G295" s="67"/>
      <c r="H295" s="71"/>
      <c r="I295" s="70"/>
      <c r="J295" s="71"/>
      <c r="K295" s="69"/>
      <c r="L295" s="70"/>
      <c r="M295" s="71"/>
      <c r="N295" s="69"/>
      <c r="O295" s="72"/>
      <c r="P295" s="62">
        <f t="shared" si="5"/>
        <v>0</v>
      </c>
      <c r="Q295" s="90"/>
      <c r="R295" s="73"/>
    </row>
    <row r="296" spans="1:18" ht="18" hidden="1" customHeight="1">
      <c r="A296" s="606">
        <v>286</v>
      </c>
      <c r="B296" s="607"/>
      <c r="C296" s="64"/>
      <c r="D296" s="65"/>
      <c r="E296" s="144"/>
      <c r="F296" s="66"/>
      <c r="G296" s="67"/>
      <c r="H296" s="71"/>
      <c r="I296" s="70"/>
      <c r="J296" s="71"/>
      <c r="K296" s="69"/>
      <c r="L296" s="70"/>
      <c r="M296" s="71"/>
      <c r="N296" s="69"/>
      <c r="O296" s="72"/>
      <c r="P296" s="62">
        <f t="shared" si="5"/>
        <v>0</v>
      </c>
      <c r="Q296" s="90"/>
      <c r="R296" s="73"/>
    </row>
    <row r="297" spans="1:18" ht="18" hidden="1" customHeight="1">
      <c r="A297" s="606">
        <v>287</v>
      </c>
      <c r="B297" s="607"/>
      <c r="C297" s="64"/>
      <c r="D297" s="65"/>
      <c r="E297" s="144"/>
      <c r="F297" s="66"/>
      <c r="G297" s="67"/>
      <c r="H297" s="71"/>
      <c r="I297" s="70"/>
      <c r="J297" s="71"/>
      <c r="K297" s="69"/>
      <c r="L297" s="70"/>
      <c r="M297" s="71"/>
      <c r="N297" s="69"/>
      <c r="O297" s="72"/>
      <c r="P297" s="62">
        <f t="shared" si="5"/>
        <v>0</v>
      </c>
      <c r="Q297" s="90"/>
      <c r="R297" s="73"/>
    </row>
    <row r="298" spans="1:18" ht="18" hidden="1" customHeight="1">
      <c r="A298" s="606">
        <v>288</v>
      </c>
      <c r="B298" s="607"/>
      <c r="C298" s="64"/>
      <c r="D298" s="65"/>
      <c r="E298" s="144"/>
      <c r="F298" s="66"/>
      <c r="G298" s="67"/>
      <c r="H298" s="71"/>
      <c r="I298" s="70"/>
      <c r="J298" s="71"/>
      <c r="K298" s="69"/>
      <c r="L298" s="70"/>
      <c r="M298" s="71"/>
      <c r="N298" s="69"/>
      <c r="O298" s="72"/>
      <c r="P298" s="62">
        <f t="shared" si="5"/>
        <v>0</v>
      </c>
      <c r="Q298" s="90"/>
      <c r="R298" s="73"/>
    </row>
    <row r="299" spans="1:18" ht="18" hidden="1" customHeight="1">
      <c r="A299" s="606">
        <v>289</v>
      </c>
      <c r="B299" s="607"/>
      <c r="C299" s="64"/>
      <c r="D299" s="65"/>
      <c r="E299" s="144"/>
      <c r="F299" s="66"/>
      <c r="G299" s="67"/>
      <c r="H299" s="71"/>
      <c r="I299" s="70"/>
      <c r="J299" s="71"/>
      <c r="K299" s="69"/>
      <c r="L299" s="70"/>
      <c r="M299" s="71"/>
      <c r="N299" s="69"/>
      <c r="O299" s="72"/>
      <c r="P299" s="62">
        <f t="shared" si="5"/>
        <v>0</v>
      </c>
      <c r="Q299" s="90"/>
      <c r="R299" s="73"/>
    </row>
    <row r="300" spans="1:18" ht="18" hidden="1" customHeight="1">
      <c r="A300" s="606">
        <v>290</v>
      </c>
      <c r="B300" s="607"/>
      <c r="C300" s="64"/>
      <c r="D300" s="65"/>
      <c r="E300" s="144"/>
      <c r="F300" s="66"/>
      <c r="G300" s="67"/>
      <c r="H300" s="71"/>
      <c r="I300" s="70"/>
      <c r="J300" s="71"/>
      <c r="K300" s="69"/>
      <c r="L300" s="70"/>
      <c r="M300" s="71"/>
      <c r="N300" s="69"/>
      <c r="O300" s="72"/>
      <c r="P300" s="62">
        <f t="shared" si="5"/>
        <v>0</v>
      </c>
      <c r="Q300" s="90"/>
      <c r="R300" s="73"/>
    </row>
    <row r="301" spans="1:18" ht="18" hidden="1" customHeight="1">
      <c r="A301" s="606">
        <v>291</v>
      </c>
      <c r="B301" s="607"/>
      <c r="C301" s="64"/>
      <c r="D301" s="65"/>
      <c r="E301" s="144"/>
      <c r="F301" s="66"/>
      <c r="G301" s="67"/>
      <c r="H301" s="71"/>
      <c r="I301" s="70"/>
      <c r="J301" s="71"/>
      <c r="K301" s="69"/>
      <c r="L301" s="70"/>
      <c r="M301" s="71"/>
      <c r="N301" s="69"/>
      <c r="O301" s="72"/>
      <c r="P301" s="62">
        <f t="shared" si="5"/>
        <v>0</v>
      </c>
      <c r="Q301" s="90"/>
      <c r="R301" s="73"/>
    </row>
    <row r="302" spans="1:18" ht="18" hidden="1" customHeight="1">
      <c r="A302" s="606">
        <v>292</v>
      </c>
      <c r="B302" s="607"/>
      <c r="C302" s="64"/>
      <c r="D302" s="65"/>
      <c r="E302" s="144"/>
      <c r="F302" s="66"/>
      <c r="G302" s="67"/>
      <c r="H302" s="71"/>
      <c r="I302" s="70"/>
      <c r="J302" s="71"/>
      <c r="K302" s="69"/>
      <c r="L302" s="70"/>
      <c r="M302" s="71"/>
      <c r="N302" s="69"/>
      <c r="O302" s="72"/>
      <c r="P302" s="62">
        <f t="shared" si="5"/>
        <v>0</v>
      </c>
      <c r="Q302" s="90"/>
      <c r="R302" s="73"/>
    </row>
    <row r="303" spans="1:18" ht="18" hidden="1" customHeight="1">
      <c r="A303" s="606">
        <v>293</v>
      </c>
      <c r="B303" s="607"/>
      <c r="C303" s="64"/>
      <c r="D303" s="65"/>
      <c r="E303" s="144"/>
      <c r="F303" s="66"/>
      <c r="G303" s="67"/>
      <c r="H303" s="71"/>
      <c r="I303" s="70"/>
      <c r="J303" s="71"/>
      <c r="K303" s="69"/>
      <c r="L303" s="70"/>
      <c r="M303" s="71"/>
      <c r="N303" s="69"/>
      <c r="O303" s="72"/>
      <c r="P303" s="62">
        <f t="shared" si="5"/>
        <v>0</v>
      </c>
      <c r="Q303" s="90"/>
      <c r="R303" s="73"/>
    </row>
    <row r="304" spans="1:18" ht="18" hidden="1" customHeight="1">
      <c r="A304" s="606">
        <v>294</v>
      </c>
      <c r="B304" s="607"/>
      <c r="C304" s="64"/>
      <c r="D304" s="65"/>
      <c r="E304" s="144"/>
      <c r="F304" s="66"/>
      <c r="G304" s="67"/>
      <c r="H304" s="71"/>
      <c r="I304" s="70"/>
      <c r="J304" s="71"/>
      <c r="K304" s="69"/>
      <c r="L304" s="70"/>
      <c r="M304" s="71"/>
      <c r="N304" s="69"/>
      <c r="O304" s="72"/>
      <c r="P304" s="62">
        <f t="shared" si="5"/>
        <v>0</v>
      </c>
      <c r="Q304" s="90"/>
      <c r="R304" s="73"/>
    </row>
    <row r="305" spans="1:23" ht="18" hidden="1" customHeight="1">
      <c r="A305" s="606">
        <v>295</v>
      </c>
      <c r="B305" s="607"/>
      <c r="C305" s="64"/>
      <c r="D305" s="65"/>
      <c r="E305" s="144"/>
      <c r="F305" s="66"/>
      <c r="G305" s="67"/>
      <c r="H305" s="71"/>
      <c r="I305" s="70"/>
      <c r="J305" s="71"/>
      <c r="K305" s="69"/>
      <c r="L305" s="70"/>
      <c r="M305" s="71"/>
      <c r="N305" s="69"/>
      <c r="O305" s="72"/>
      <c r="P305" s="62">
        <f t="shared" si="5"/>
        <v>0</v>
      </c>
      <c r="Q305" s="90"/>
      <c r="R305" s="73"/>
    </row>
    <row r="306" spans="1:23" ht="18" hidden="1" customHeight="1">
      <c r="A306" s="606">
        <v>296</v>
      </c>
      <c r="B306" s="607"/>
      <c r="C306" s="64"/>
      <c r="D306" s="65"/>
      <c r="E306" s="144"/>
      <c r="F306" s="66"/>
      <c r="G306" s="67"/>
      <c r="H306" s="71"/>
      <c r="I306" s="70"/>
      <c r="J306" s="71"/>
      <c r="K306" s="69"/>
      <c r="L306" s="70"/>
      <c r="M306" s="71"/>
      <c r="N306" s="69"/>
      <c r="O306" s="72"/>
      <c r="P306" s="62">
        <f t="shared" si="5"/>
        <v>0</v>
      </c>
      <c r="Q306" s="90"/>
      <c r="R306" s="73"/>
    </row>
    <row r="307" spans="1:23" ht="18" hidden="1" customHeight="1">
      <c r="A307" s="606">
        <v>297</v>
      </c>
      <c r="B307" s="607"/>
      <c r="C307" s="64"/>
      <c r="D307" s="65"/>
      <c r="E307" s="144"/>
      <c r="F307" s="66"/>
      <c r="G307" s="67"/>
      <c r="H307" s="71"/>
      <c r="I307" s="70"/>
      <c r="J307" s="71"/>
      <c r="K307" s="69"/>
      <c r="L307" s="70"/>
      <c r="M307" s="71"/>
      <c r="N307" s="69"/>
      <c r="O307" s="72"/>
      <c r="P307" s="62">
        <f t="shared" si="5"/>
        <v>0</v>
      </c>
      <c r="Q307" s="90"/>
      <c r="R307" s="73"/>
    </row>
    <row r="308" spans="1:23" ht="18" hidden="1" customHeight="1">
      <c r="A308" s="606">
        <v>298</v>
      </c>
      <c r="B308" s="607"/>
      <c r="C308" s="64"/>
      <c r="D308" s="65"/>
      <c r="E308" s="144"/>
      <c r="F308" s="66"/>
      <c r="G308" s="67"/>
      <c r="H308" s="71"/>
      <c r="I308" s="70"/>
      <c r="J308" s="71"/>
      <c r="K308" s="69"/>
      <c r="L308" s="70"/>
      <c r="M308" s="71"/>
      <c r="N308" s="69"/>
      <c r="O308" s="72"/>
      <c r="P308" s="62">
        <f t="shared" si="5"/>
        <v>0</v>
      </c>
      <c r="Q308" s="90"/>
      <c r="R308" s="73"/>
    </row>
    <row r="309" spans="1:23" ht="18" hidden="1" customHeight="1">
      <c r="A309" s="606">
        <v>299</v>
      </c>
      <c r="B309" s="607"/>
      <c r="C309" s="64"/>
      <c r="D309" s="65"/>
      <c r="E309" s="144"/>
      <c r="F309" s="66"/>
      <c r="G309" s="67"/>
      <c r="H309" s="71"/>
      <c r="I309" s="70"/>
      <c r="J309" s="71"/>
      <c r="K309" s="69"/>
      <c r="L309" s="70"/>
      <c r="M309" s="71"/>
      <c r="N309" s="69"/>
      <c r="O309" s="72"/>
      <c r="P309" s="62">
        <f t="shared" si="5"/>
        <v>0</v>
      </c>
      <c r="Q309" s="90"/>
      <c r="R309" s="73"/>
    </row>
    <row r="310" spans="1:23" ht="18" hidden="1" customHeight="1">
      <c r="A310" s="606">
        <v>300</v>
      </c>
      <c r="B310" s="607"/>
      <c r="C310" s="64"/>
      <c r="D310" s="65"/>
      <c r="E310" s="144"/>
      <c r="F310" s="66"/>
      <c r="G310" s="67"/>
      <c r="H310" s="68"/>
      <c r="I310" s="67"/>
      <c r="J310" s="68"/>
      <c r="K310" s="69"/>
      <c r="L310" s="70"/>
      <c r="M310" s="71"/>
      <c r="N310" s="69"/>
      <c r="O310" s="72"/>
      <c r="P310" s="62">
        <f t="shared" si="5"/>
        <v>0</v>
      </c>
      <c r="Q310" s="90"/>
      <c r="R310" s="73"/>
    </row>
    <row r="311" spans="1:23" s="75" customFormat="1" ht="25.5" customHeight="1">
      <c r="A311" s="28" t="s">
        <v>125</v>
      </c>
      <c r="B311" s="28"/>
      <c r="W311" s="117"/>
    </row>
    <row r="312" spans="1:23" s="75" customFormat="1" ht="19.5" customHeight="1">
      <c r="A312" s="78"/>
      <c r="B312" s="78"/>
      <c r="C312" s="78"/>
      <c r="D312" s="78"/>
      <c r="E312" s="78"/>
      <c r="F312" s="79"/>
      <c r="G312" s="80"/>
      <c r="H312" s="81"/>
      <c r="I312" s="81"/>
      <c r="W312" s="117"/>
    </row>
    <row r="313" spans="1:23" s="75" customFormat="1" ht="19.5" customHeight="1">
      <c r="A313" s="76"/>
      <c r="B313" s="76"/>
      <c r="C313" s="76"/>
      <c r="D313" s="76"/>
      <c r="E313" s="76"/>
      <c r="F313" s="82"/>
      <c r="W313" s="117"/>
    </row>
    <row r="314" spans="1:23" s="75" customFormat="1" ht="19.5" customHeight="1">
      <c r="A314" s="651"/>
      <c r="B314" s="652"/>
      <c r="C314" s="608" t="s">
        <v>9</v>
      </c>
      <c r="D314" s="609"/>
      <c r="E314" s="610"/>
      <c r="F314" s="227" t="s">
        <v>252</v>
      </c>
      <c r="G314" s="653" t="s">
        <v>86</v>
      </c>
      <c r="H314" s="654"/>
      <c r="I314" s="654"/>
      <c r="J314" s="17"/>
      <c r="K314" s="17"/>
      <c r="L314" s="17"/>
      <c r="M314" s="17"/>
      <c r="N314" s="17"/>
      <c r="O314" s="17"/>
      <c r="W314" s="117"/>
    </row>
    <row r="315" spans="1:23" s="75" customFormat="1" ht="20.100000000000001" customHeight="1">
      <c r="A315" s="655" t="s">
        <v>62</v>
      </c>
      <c r="B315" s="656"/>
      <c r="C315" s="611" t="s">
        <v>6</v>
      </c>
      <c r="D315" s="612"/>
      <c r="E315" s="613"/>
      <c r="F315" s="228" t="s">
        <v>120</v>
      </c>
      <c r="G315" s="641">
        <f t="shared" ref="G315:G331" si="6">SUMIFS($P$11:$P$310,$D$11:$D$310,$F315,$Q$11:$Q$310,"")</f>
        <v>0</v>
      </c>
      <c r="H315" s="642"/>
      <c r="I315" s="642"/>
      <c r="J315" s="17"/>
      <c r="K315" s="17"/>
      <c r="L315" s="17"/>
      <c r="M315" s="17"/>
      <c r="N315" s="17"/>
      <c r="O315" s="17"/>
      <c r="W315" s="117"/>
    </row>
    <row r="316" spans="1:23" s="75" customFormat="1" ht="20.100000000000001" customHeight="1">
      <c r="A316" s="657"/>
      <c r="B316" s="658"/>
      <c r="C316" s="614"/>
      <c r="D316" s="615"/>
      <c r="E316" s="616"/>
      <c r="F316" s="228" t="s">
        <v>40</v>
      </c>
      <c r="G316" s="641">
        <f t="shared" si="6"/>
        <v>0</v>
      </c>
      <c r="H316" s="642"/>
      <c r="I316" s="642"/>
      <c r="J316" s="17"/>
      <c r="K316" s="17"/>
      <c r="L316" s="17"/>
      <c r="M316" s="17"/>
      <c r="N316" s="17"/>
      <c r="O316" s="17"/>
      <c r="W316" s="117"/>
    </row>
    <row r="317" spans="1:23" s="75" customFormat="1" ht="20.100000000000001" customHeight="1">
      <c r="A317" s="657"/>
      <c r="B317" s="658"/>
      <c r="C317" s="617"/>
      <c r="D317" s="618"/>
      <c r="E317" s="619"/>
      <c r="F317" s="228" t="s">
        <v>32</v>
      </c>
      <c r="G317" s="641">
        <f t="shared" si="6"/>
        <v>0</v>
      </c>
      <c r="H317" s="642"/>
      <c r="I317" s="642"/>
      <c r="J317" s="17"/>
      <c r="K317" s="17"/>
      <c r="L317" s="17"/>
      <c r="M317" s="17"/>
      <c r="N317" s="17"/>
      <c r="O317" s="17"/>
      <c r="W317" s="117"/>
    </row>
    <row r="318" spans="1:23" s="75" customFormat="1" ht="20.100000000000001" customHeight="1">
      <c r="A318" s="657"/>
      <c r="B318" s="658"/>
      <c r="C318" s="611" t="s">
        <v>124</v>
      </c>
      <c r="D318" s="612"/>
      <c r="E318" s="613"/>
      <c r="F318" s="228" t="s">
        <v>15</v>
      </c>
      <c r="G318" s="641">
        <f t="shared" si="6"/>
        <v>0</v>
      </c>
      <c r="H318" s="642"/>
      <c r="I318" s="642"/>
      <c r="J318" s="17"/>
      <c r="K318" s="17"/>
      <c r="L318" s="17"/>
      <c r="M318" s="17"/>
      <c r="N318" s="17"/>
      <c r="O318" s="17"/>
      <c r="W318" s="117"/>
    </row>
    <row r="319" spans="1:23" s="75" customFormat="1" ht="20.100000000000001" customHeight="1">
      <c r="A319" s="657"/>
      <c r="B319" s="658"/>
      <c r="C319" s="614"/>
      <c r="D319" s="615"/>
      <c r="E319" s="616"/>
      <c r="F319" s="228" t="s">
        <v>104</v>
      </c>
      <c r="G319" s="641">
        <f t="shared" si="6"/>
        <v>0</v>
      </c>
      <c r="H319" s="642"/>
      <c r="I319" s="642"/>
      <c r="J319" s="17"/>
      <c r="K319" s="17"/>
      <c r="L319" s="17"/>
      <c r="M319" s="17"/>
      <c r="N319" s="17"/>
      <c r="O319" s="17"/>
      <c r="W319" s="117"/>
    </row>
    <row r="320" spans="1:23" s="75" customFormat="1" ht="20.100000000000001" customHeight="1">
      <c r="A320" s="657"/>
      <c r="B320" s="658"/>
      <c r="C320" s="614"/>
      <c r="D320" s="615"/>
      <c r="E320" s="616"/>
      <c r="F320" s="228" t="s">
        <v>16</v>
      </c>
      <c r="G320" s="641">
        <f t="shared" si="6"/>
        <v>0</v>
      </c>
      <c r="H320" s="642"/>
      <c r="I320" s="642"/>
      <c r="J320" s="17"/>
      <c r="K320" s="17"/>
      <c r="L320" s="17"/>
      <c r="M320" s="17"/>
      <c r="N320" s="17"/>
      <c r="O320" s="17"/>
      <c r="W320" s="117"/>
    </row>
    <row r="321" spans="1:23" s="75" customFormat="1" ht="20.100000000000001" customHeight="1">
      <c r="A321" s="657"/>
      <c r="B321" s="658"/>
      <c r="C321" s="614"/>
      <c r="D321" s="615"/>
      <c r="E321" s="616"/>
      <c r="F321" s="228" t="s">
        <v>249</v>
      </c>
      <c r="G321" s="641">
        <f t="shared" si="6"/>
        <v>0</v>
      </c>
      <c r="H321" s="642"/>
      <c r="I321" s="642"/>
      <c r="J321" s="17"/>
      <c r="K321" s="17"/>
      <c r="L321" s="17"/>
      <c r="M321" s="17"/>
      <c r="N321" s="17"/>
      <c r="O321" s="17"/>
      <c r="W321" s="117"/>
    </row>
    <row r="322" spans="1:23" s="75" customFormat="1" ht="20.100000000000001" customHeight="1">
      <c r="A322" s="657"/>
      <c r="B322" s="658"/>
      <c r="C322" s="614"/>
      <c r="D322" s="615"/>
      <c r="E322" s="616"/>
      <c r="F322" s="228" t="s">
        <v>245</v>
      </c>
      <c r="G322" s="641">
        <f t="shared" si="6"/>
        <v>0</v>
      </c>
      <c r="H322" s="642"/>
      <c r="I322" s="642"/>
      <c r="J322" s="17"/>
      <c r="K322" s="17"/>
      <c r="L322" s="17"/>
      <c r="M322" s="17"/>
      <c r="N322" s="17"/>
      <c r="O322" s="17"/>
      <c r="W322" s="117"/>
    </row>
    <row r="323" spans="1:23" s="75" customFormat="1" ht="20.100000000000001" customHeight="1">
      <c r="A323" s="657"/>
      <c r="B323" s="658"/>
      <c r="C323" s="614"/>
      <c r="D323" s="615"/>
      <c r="E323" s="616"/>
      <c r="F323" s="228" t="s">
        <v>246</v>
      </c>
      <c r="G323" s="641">
        <f t="shared" si="6"/>
        <v>0</v>
      </c>
      <c r="H323" s="642"/>
      <c r="I323" s="642"/>
      <c r="J323" s="17"/>
      <c r="K323" s="17"/>
      <c r="L323" s="17"/>
      <c r="M323" s="17"/>
      <c r="N323" s="17"/>
      <c r="O323" s="17"/>
      <c r="W323" s="117"/>
    </row>
    <row r="324" spans="1:23" s="75" customFormat="1" ht="20.100000000000001" customHeight="1">
      <c r="A324" s="657"/>
      <c r="B324" s="658"/>
      <c r="C324" s="614"/>
      <c r="D324" s="615"/>
      <c r="E324" s="616"/>
      <c r="F324" s="228" t="s">
        <v>247</v>
      </c>
      <c r="G324" s="641">
        <f t="shared" si="6"/>
        <v>0</v>
      </c>
      <c r="H324" s="642"/>
      <c r="I324" s="642"/>
      <c r="J324" s="17"/>
      <c r="K324" s="17"/>
      <c r="L324" s="17"/>
      <c r="M324" s="17"/>
      <c r="N324" s="17"/>
      <c r="O324" s="17"/>
      <c r="W324" s="117"/>
    </row>
    <row r="325" spans="1:23" s="75" customFormat="1" ht="20.100000000000001" customHeight="1">
      <c r="A325" s="657"/>
      <c r="B325" s="658"/>
      <c r="C325" s="617"/>
      <c r="D325" s="618"/>
      <c r="E325" s="619"/>
      <c r="F325" s="228" t="s">
        <v>250</v>
      </c>
      <c r="G325" s="641">
        <f t="shared" si="6"/>
        <v>0</v>
      </c>
      <c r="H325" s="642"/>
      <c r="I325" s="642"/>
      <c r="J325" s="17"/>
      <c r="K325" s="17"/>
      <c r="L325" s="17"/>
      <c r="M325" s="17"/>
      <c r="N325" s="17"/>
      <c r="O325" s="17"/>
      <c r="W325" s="117"/>
    </row>
    <row r="326" spans="1:23" s="75" customFormat="1" ht="20.100000000000001" customHeight="1">
      <c r="A326" s="657"/>
      <c r="B326" s="658"/>
      <c r="C326" s="611" t="s">
        <v>33</v>
      </c>
      <c r="D326" s="612"/>
      <c r="E326" s="613"/>
      <c r="F326" s="228" t="s">
        <v>17</v>
      </c>
      <c r="G326" s="641">
        <f t="shared" si="6"/>
        <v>0</v>
      </c>
      <c r="H326" s="642"/>
      <c r="I326" s="642"/>
      <c r="J326" s="17"/>
      <c r="K326" s="17"/>
      <c r="L326" s="17"/>
      <c r="M326" s="17"/>
      <c r="N326" s="17"/>
      <c r="O326" s="17"/>
      <c r="W326" s="117"/>
    </row>
    <row r="327" spans="1:23" s="75" customFormat="1" ht="20.100000000000001" customHeight="1">
      <c r="A327" s="657"/>
      <c r="B327" s="658"/>
      <c r="C327" s="614"/>
      <c r="D327" s="615"/>
      <c r="E327" s="616"/>
      <c r="F327" s="228" t="s">
        <v>18</v>
      </c>
      <c r="G327" s="641">
        <f t="shared" si="6"/>
        <v>0</v>
      </c>
      <c r="H327" s="642"/>
      <c r="I327" s="642"/>
      <c r="J327" s="17"/>
      <c r="K327" s="17"/>
      <c r="L327" s="17"/>
      <c r="M327" s="17"/>
      <c r="N327" s="17"/>
      <c r="O327" s="17"/>
      <c r="W327" s="117"/>
    </row>
    <row r="328" spans="1:23" s="75" customFormat="1" ht="20.100000000000001" customHeight="1">
      <c r="A328" s="657"/>
      <c r="B328" s="658"/>
      <c r="C328" s="614"/>
      <c r="D328" s="615"/>
      <c r="E328" s="616"/>
      <c r="F328" s="228" t="s">
        <v>105</v>
      </c>
      <c r="G328" s="641">
        <f t="shared" si="6"/>
        <v>0</v>
      </c>
      <c r="H328" s="642"/>
      <c r="I328" s="642"/>
      <c r="J328" s="17"/>
      <c r="K328" s="17"/>
      <c r="L328" s="17"/>
      <c r="M328" s="17"/>
      <c r="N328" s="17"/>
      <c r="O328" s="17"/>
      <c r="W328" s="117"/>
    </row>
    <row r="329" spans="1:23" s="75" customFormat="1" ht="20.100000000000001" customHeight="1">
      <c r="A329" s="657"/>
      <c r="B329" s="658"/>
      <c r="C329" s="617"/>
      <c r="D329" s="618"/>
      <c r="E329" s="619"/>
      <c r="F329" s="228" t="s">
        <v>19</v>
      </c>
      <c r="G329" s="641">
        <f t="shared" si="6"/>
        <v>0</v>
      </c>
      <c r="H329" s="642"/>
      <c r="I329" s="642"/>
      <c r="J329" s="17"/>
      <c r="K329" s="17"/>
      <c r="L329" s="17"/>
      <c r="M329" s="17"/>
      <c r="N329" s="17"/>
      <c r="O329" s="17"/>
      <c r="W329" s="117"/>
    </row>
    <row r="330" spans="1:23" s="75" customFormat="1" ht="20.100000000000001" customHeight="1">
      <c r="A330" s="657"/>
      <c r="B330" s="658"/>
      <c r="C330" s="611" t="s">
        <v>4</v>
      </c>
      <c r="D330" s="612"/>
      <c r="E330" s="613"/>
      <c r="F330" s="228" t="s">
        <v>4</v>
      </c>
      <c r="G330" s="641">
        <f t="shared" si="6"/>
        <v>0</v>
      </c>
      <c r="H330" s="642"/>
      <c r="I330" s="642"/>
      <c r="J330" s="17"/>
      <c r="K330" s="17"/>
      <c r="L330" s="17"/>
      <c r="M330" s="17"/>
      <c r="N330" s="17"/>
      <c r="O330" s="17"/>
      <c r="W330" s="117"/>
    </row>
    <row r="331" spans="1:23" s="75" customFormat="1" ht="20.100000000000001" customHeight="1">
      <c r="A331" s="657"/>
      <c r="B331" s="658"/>
      <c r="C331" s="617"/>
      <c r="D331" s="618"/>
      <c r="E331" s="619"/>
      <c r="F331" s="228" t="s">
        <v>53</v>
      </c>
      <c r="G331" s="641">
        <f t="shared" si="6"/>
        <v>0</v>
      </c>
      <c r="H331" s="642"/>
      <c r="I331" s="642"/>
      <c r="J331" s="17"/>
      <c r="K331" s="17"/>
      <c r="L331" s="17"/>
      <c r="M331" s="17"/>
      <c r="N331" s="17"/>
      <c r="O331" s="17"/>
      <c r="W331" s="117"/>
    </row>
    <row r="332" spans="1:23" s="75" customFormat="1" ht="20.100000000000001" customHeight="1">
      <c r="A332" s="657"/>
      <c r="B332" s="658"/>
      <c r="C332" s="643" t="s">
        <v>63</v>
      </c>
      <c r="D332" s="643"/>
      <c r="E332" s="643"/>
      <c r="F332" s="644"/>
      <c r="G332" s="641">
        <f>SUM(G315:I331)</f>
        <v>0</v>
      </c>
      <c r="H332" s="642"/>
      <c r="I332" s="642"/>
      <c r="J332" s="17"/>
      <c r="K332" s="17"/>
      <c r="L332" s="17"/>
      <c r="M332" s="17"/>
      <c r="N332" s="17"/>
      <c r="O332" s="17"/>
      <c r="W332" s="117"/>
    </row>
    <row r="333" spans="1:23" s="75" customFormat="1" ht="20.100000000000001" customHeight="1">
      <c r="A333" s="659" t="s">
        <v>106</v>
      </c>
      <c r="B333" s="660"/>
      <c r="C333" s="611" t="s">
        <v>6</v>
      </c>
      <c r="D333" s="612"/>
      <c r="E333" s="613"/>
      <c r="F333" s="228" t="s">
        <v>120</v>
      </c>
      <c r="G333" s="638">
        <f t="shared" ref="G333:G349" si="7">SUMIFS($P$11:$P$310,$D$11:$D$310,$F333,$Q$11:$Q$310,"○")</f>
        <v>0</v>
      </c>
      <c r="H333" s="639"/>
      <c r="I333" s="640"/>
      <c r="J333" s="17"/>
      <c r="K333" s="17"/>
      <c r="L333" s="17"/>
      <c r="M333" s="17"/>
      <c r="N333" s="17"/>
      <c r="O333" s="17"/>
      <c r="W333" s="117"/>
    </row>
    <row r="334" spans="1:23" s="75" customFormat="1" ht="20.100000000000001" customHeight="1">
      <c r="A334" s="661"/>
      <c r="B334" s="662"/>
      <c r="C334" s="614"/>
      <c r="D334" s="615"/>
      <c r="E334" s="616"/>
      <c r="F334" s="228" t="s">
        <v>40</v>
      </c>
      <c r="G334" s="638">
        <f t="shared" si="7"/>
        <v>0</v>
      </c>
      <c r="H334" s="639"/>
      <c r="I334" s="640"/>
      <c r="J334" s="17"/>
      <c r="K334" s="17"/>
      <c r="L334" s="17"/>
      <c r="M334" s="17"/>
      <c r="N334" s="17"/>
      <c r="O334" s="17"/>
      <c r="W334" s="117"/>
    </row>
    <row r="335" spans="1:23" s="75" customFormat="1" ht="20.100000000000001" customHeight="1">
      <c r="A335" s="661"/>
      <c r="B335" s="662"/>
      <c r="C335" s="617"/>
      <c r="D335" s="618"/>
      <c r="E335" s="619"/>
      <c r="F335" s="228" t="s">
        <v>32</v>
      </c>
      <c r="G335" s="638">
        <f t="shared" si="7"/>
        <v>0</v>
      </c>
      <c r="H335" s="639"/>
      <c r="I335" s="640"/>
      <c r="J335" s="17"/>
      <c r="K335" s="17"/>
      <c r="L335" s="17"/>
      <c r="M335" s="17"/>
      <c r="N335" s="17"/>
      <c r="O335" s="17"/>
      <c r="W335" s="117"/>
    </row>
    <row r="336" spans="1:23" s="75" customFormat="1" ht="20.100000000000001" customHeight="1">
      <c r="A336" s="661"/>
      <c r="B336" s="662"/>
      <c r="C336" s="611" t="s">
        <v>124</v>
      </c>
      <c r="D336" s="612"/>
      <c r="E336" s="613"/>
      <c r="F336" s="228" t="s">
        <v>15</v>
      </c>
      <c r="G336" s="638">
        <f t="shared" si="7"/>
        <v>0</v>
      </c>
      <c r="H336" s="639"/>
      <c r="I336" s="640"/>
      <c r="J336" s="17"/>
      <c r="K336" s="17"/>
      <c r="L336" s="17"/>
      <c r="M336" s="17"/>
      <c r="N336" s="17"/>
      <c r="O336" s="17"/>
      <c r="W336" s="117"/>
    </row>
    <row r="337" spans="1:23" s="75" customFormat="1" ht="20.100000000000001" customHeight="1">
      <c r="A337" s="661"/>
      <c r="B337" s="662"/>
      <c r="C337" s="614"/>
      <c r="D337" s="615"/>
      <c r="E337" s="616"/>
      <c r="F337" s="228" t="s">
        <v>104</v>
      </c>
      <c r="G337" s="638">
        <f t="shared" si="7"/>
        <v>0</v>
      </c>
      <c r="H337" s="639"/>
      <c r="I337" s="640"/>
      <c r="J337" s="17"/>
      <c r="K337" s="17"/>
      <c r="L337" s="17"/>
      <c r="M337" s="17"/>
      <c r="N337" s="17"/>
      <c r="O337" s="17"/>
      <c r="W337" s="117"/>
    </row>
    <row r="338" spans="1:23" s="75" customFormat="1" ht="20.100000000000001" customHeight="1">
      <c r="A338" s="661"/>
      <c r="B338" s="662"/>
      <c r="C338" s="614"/>
      <c r="D338" s="615"/>
      <c r="E338" s="616"/>
      <c r="F338" s="228" t="s">
        <v>16</v>
      </c>
      <c r="G338" s="638">
        <f t="shared" si="7"/>
        <v>0</v>
      </c>
      <c r="H338" s="639"/>
      <c r="I338" s="640"/>
      <c r="J338" s="17"/>
      <c r="K338" s="17"/>
      <c r="L338" s="17"/>
      <c r="M338" s="17"/>
      <c r="N338" s="17"/>
      <c r="O338" s="17"/>
      <c r="W338" s="117"/>
    </row>
    <row r="339" spans="1:23" s="75" customFormat="1" ht="20.100000000000001" customHeight="1">
      <c r="A339" s="661"/>
      <c r="B339" s="662"/>
      <c r="C339" s="614"/>
      <c r="D339" s="615"/>
      <c r="E339" s="616"/>
      <c r="F339" s="228" t="s">
        <v>249</v>
      </c>
      <c r="G339" s="641">
        <f>SUMIFS($P$11:$P$310,$D$11:$D$310,$F339,$Q$11:$Q$310,"○")</f>
        <v>0</v>
      </c>
      <c r="H339" s="642"/>
      <c r="I339" s="642"/>
      <c r="J339" s="17"/>
      <c r="K339" s="17"/>
      <c r="L339" s="17"/>
      <c r="M339" s="17"/>
      <c r="N339" s="17"/>
      <c r="O339" s="17"/>
      <c r="W339" s="117"/>
    </row>
    <row r="340" spans="1:23" s="75" customFormat="1" ht="20.100000000000001" customHeight="1">
      <c r="A340" s="661"/>
      <c r="B340" s="662"/>
      <c r="C340" s="614"/>
      <c r="D340" s="615"/>
      <c r="E340" s="616"/>
      <c r="F340" s="228" t="s">
        <v>245</v>
      </c>
      <c r="G340" s="641">
        <f>SUMIFS($P$11:$P$310,$D$11:$D$310,$F340,$Q$11:$Q$310,"○")</f>
        <v>0</v>
      </c>
      <c r="H340" s="642"/>
      <c r="I340" s="642"/>
      <c r="J340" s="17"/>
      <c r="K340" s="17"/>
      <c r="L340" s="17"/>
      <c r="M340" s="17"/>
      <c r="N340" s="17"/>
      <c r="O340" s="17"/>
      <c r="W340" s="117"/>
    </row>
    <row r="341" spans="1:23" s="75" customFormat="1" ht="20.100000000000001" customHeight="1">
      <c r="A341" s="661"/>
      <c r="B341" s="662"/>
      <c r="C341" s="614"/>
      <c r="D341" s="615"/>
      <c r="E341" s="616"/>
      <c r="F341" s="228" t="s">
        <v>246</v>
      </c>
      <c r="G341" s="641">
        <f>SUMIFS($P$11:$P$310,$D$11:$D$310,$F341,$Q$11:$Q$310,"○")</f>
        <v>0</v>
      </c>
      <c r="H341" s="642"/>
      <c r="I341" s="642"/>
      <c r="J341" s="17"/>
      <c r="K341" s="17"/>
      <c r="L341" s="17"/>
      <c r="M341" s="17"/>
      <c r="N341" s="17"/>
      <c r="O341" s="17"/>
      <c r="W341" s="117"/>
    </row>
    <row r="342" spans="1:23" s="75" customFormat="1" ht="20.100000000000001" customHeight="1">
      <c r="A342" s="661"/>
      <c r="B342" s="662"/>
      <c r="C342" s="614"/>
      <c r="D342" s="615"/>
      <c r="E342" s="616"/>
      <c r="F342" s="228" t="s">
        <v>247</v>
      </c>
      <c r="G342" s="641">
        <f>SUMIFS($P$11:$P$310,$D$11:$D$310,$F342,$Q$11:$Q$310,"○")</f>
        <v>0</v>
      </c>
      <c r="H342" s="642"/>
      <c r="I342" s="642"/>
      <c r="J342" s="17"/>
      <c r="K342" s="17"/>
      <c r="L342" s="17"/>
      <c r="M342" s="17"/>
      <c r="N342" s="17"/>
      <c r="O342" s="17"/>
      <c r="W342" s="117"/>
    </row>
    <row r="343" spans="1:23" s="75" customFormat="1" ht="20.100000000000001" customHeight="1">
      <c r="A343" s="661"/>
      <c r="B343" s="662"/>
      <c r="C343" s="617"/>
      <c r="D343" s="618"/>
      <c r="E343" s="619"/>
      <c r="F343" s="228" t="s">
        <v>250</v>
      </c>
      <c r="G343" s="641">
        <f>SUMIFS($P$11:$P$310,$D$11:$D$310,$F343,$Q$11:$Q$310,"○")</f>
        <v>0</v>
      </c>
      <c r="H343" s="642"/>
      <c r="I343" s="642"/>
      <c r="J343" s="17"/>
      <c r="K343" s="17"/>
      <c r="L343" s="17"/>
      <c r="M343" s="17"/>
      <c r="N343" s="17"/>
      <c r="O343" s="17"/>
      <c r="W343" s="117"/>
    </row>
    <row r="344" spans="1:23" s="75" customFormat="1" ht="20.100000000000001" customHeight="1">
      <c r="A344" s="661"/>
      <c r="B344" s="662"/>
      <c r="C344" s="611" t="s">
        <v>33</v>
      </c>
      <c r="D344" s="612"/>
      <c r="E344" s="613"/>
      <c r="F344" s="228" t="s">
        <v>17</v>
      </c>
      <c r="G344" s="638">
        <f t="shared" si="7"/>
        <v>0</v>
      </c>
      <c r="H344" s="639"/>
      <c r="I344" s="640"/>
      <c r="J344" s="17"/>
      <c r="K344" s="17"/>
      <c r="L344" s="17"/>
      <c r="M344" s="17"/>
      <c r="N344" s="17"/>
      <c r="O344" s="17"/>
      <c r="W344" s="117"/>
    </row>
    <row r="345" spans="1:23" s="75" customFormat="1" ht="20.100000000000001" customHeight="1">
      <c r="A345" s="661"/>
      <c r="B345" s="662"/>
      <c r="C345" s="614"/>
      <c r="D345" s="615"/>
      <c r="E345" s="616"/>
      <c r="F345" s="228" t="s">
        <v>18</v>
      </c>
      <c r="G345" s="638">
        <f t="shared" si="7"/>
        <v>0</v>
      </c>
      <c r="H345" s="639"/>
      <c r="I345" s="640"/>
      <c r="J345" s="17"/>
      <c r="K345" s="17"/>
      <c r="L345" s="17"/>
      <c r="M345" s="17"/>
      <c r="N345" s="17"/>
      <c r="O345" s="17"/>
      <c r="W345" s="117"/>
    </row>
    <row r="346" spans="1:23" s="75" customFormat="1" ht="20.100000000000001" customHeight="1">
      <c r="A346" s="661"/>
      <c r="B346" s="662"/>
      <c r="C346" s="614"/>
      <c r="D346" s="615"/>
      <c r="E346" s="616"/>
      <c r="F346" s="228" t="s">
        <v>105</v>
      </c>
      <c r="G346" s="638">
        <f t="shared" si="7"/>
        <v>0</v>
      </c>
      <c r="H346" s="639"/>
      <c r="I346" s="640"/>
      <c r="J346" s="17"/>
      <c r="K346" s="17"/>
      <c r="L346" s="17"/>
      <c r="M346" s="17"/>
      <c r="N346" s="17"/>
      <c r="O346" s="17"/>
      <c r="W346" s="117"/>
    </row>
    <row r="347" spans="1:23" s="75" customFormat="1" ht="20.100000000000001" customHeight="1">
      <c r="A347" s="661"/>
      <c r="B347" s="662"/>
      <c r="C347" s="617"/>
      <c r="D347" s="618"/>
      <c r="E347" s="619"/>
      <c r="F347" s="228" t="s">
        <v>19</v>
      </c>
      <c r="G347" s="638">
        <f t="shared" si="7"/>
        <v>0</v>
      </c>
      <c r="H347" s="639"/>
      <c r="I347" s="640"/>
      <c r="J347" s="17"/>
      <c r="K347" s="17"/>
      <c r="L347" s="17"/>
      <c r="M347" s="17"/>
      <c r="N347" s="17"/>
      <c r="O347" s="17"/>
      <c r="W347" s="117"/>
    </row>
    <row r="348" spans="1:23" s="75" customFormat="1" ht="20.100000000000001" customHeight="1">
      <c r="A348" s="661"/>
      <c r="B348" s="662"/>
      <c r="C348" s="611" t="s">
        <v>4</v>
      </c>
      <c r="D348" s="612"/>
      <c r="E348" s="613"/>
      <c r="F348" s="228" t="s">
        <v>4</v>
      </c>
      <c r="G348" s="638">
        <f t="shared" si="7"/>
        <v>0</v>
      </c>
      <c r="H348" s="639"/>
      <c r="I348" s="640"/>
      <c r="J348" s="17"/>
      <c r="K348" s="17"/>
      <c r="L348" s="17"/>
      <c r="M348" s="17"/>
      <c r="N348" s="17"/>
      <c r="O348" s="17"/>
      <c r="W348" s="117"/>
    </row>
    <row r="349" spans="1:23" s="75" customFormat="1" ht="20.100000000000001" customHeight="1">
      <c r="A349" s="661"/>
      <c r="B349" s="662"/>
      <c r="C349" s="617"/>
      <c r="D349" s="618"/>
      <c r="E349" s="619"/>
      <c r="F349" s="228" t="s">
        <v>53</v>
      </c>
      <c r="G349" s="638">
        <f t="shared" si="7"/>
        <v>0</v>
      </c>
      <c r="H349" s="639"/>
      <c r="I349" s="640"/>
      <c r="J349" s="17"/>
      <c r="K349" s="17"/>
      <c r="L349" s="17"/>
      <c r="M349" s="17"/>
      <c r="N349" s="17"/>
      <c r="O349" s="17"/>
      <c r="W349" s="117"/>
    </row>
    <row r="350" spans="1:23" s="75" customFormat="1" ht="20.100000000000001" customHeight="1" thickBot="1">
      <c r="A350" s="663"/>
      <c r="B350" s="664"/>
      <c r="C350" s="643" t="s">
        <v>63</v>
      </c>
      <c r="D350" s="643"/>
      <c r="E350" s="643"/>
      <c r="F350" s="644"/>
      <c r="G350" s="641">
        <f>SUM($G$333:$I$349)</f>
        <v>0</v>
      </c>
      <c r="H350" s="642"/>
      <c r="I350" s="642"/>
      <c r="J350" s="17"/>
      <c r="K350" s="17"/>
      <c r="L350" s="17"/>
      <c r="M350" s="17"/>
      <c r="N350" s="17"/>
      <c r="O350" s="17"/>
      <c r="W350" s="117"/>
    </row>
    <row r="351" spans="1:23" s="75" customFormat="1" ht="20.100000000000001" customHeight="1" thickTop="1">
      <c r="A351" s="647" t="s">
        <v>65</v>
      </c>
      <c r="B351" s="647"/>
      <c r="C351" s="648"/>
      <c r="D351" s="648"/>
      <c r="E351" s="648"/>
      <c r="F351" s="648"/>
      <c r="G351" s="649">
        <f>SUM($G$332,G350)</f>
        <v>0</v>
      </c>
      <c r="H351" s="650"/>
      <c r="I351" s="650"/>
      <c r="J351" s="17"/>
      <c r="K351" s="17"/>
      <c r="L351" s="17"/>
      <c r="M351" s="17"/>
      <c r="N351" s="17"/>
      <c r="O351" s="17"/>
      <c r="W351" s="117"/>
    </row>
    <row r="352" spans="1:23" s="75" customFormat="1">
      <c r="V352" s="117"/>
    </row>
    <row r="353" spans="1:23" s="75" customFormat="1">
      <c r="W353" s="117"/>
    </row>
    <row r="354" spans="1:23" s="75" customFormat="1">
      <c r="W354" s="117"/>
    </row>
    <row r="355" spans="1:23" s="75" customFormat="1">
      <c r="W355" s="117"/>
    </row>
    <row r="356" spans="1:23" s="75" customFormat="1">
      <c r="W356" s="117"/>
    </row>
    <row r="357" spans="1:23" s="75" customFormat="1">
      <c r="W357" s="117"/>
    </row>
    <row r="358" spans="1:23" s="75" customFormat="1">
      <c r="W358" s="117"/>
    </row>
    <row r="359" spans="1:23" s="75" customFormat="1">
      <c r="W359" s="117"/>
    </row>
    <row r="360" spans="1:23" s="75" customFormat="1">
      <c r="W360" s="117"/>
    </row>
    <row r="361" spans="1:23" s="75" customFormat="1">
      <c r="W361" s="117"/>
    </row>
    <row r="362" spans="1:23" s="75" customFormat="1">
      <c r="A362" s="118"/>
      <c r="B362" s="118"/>
      <c r="C362" s="118"/>
      <c r="D362" s="118"/>
      <c r="E362" s="118"/>
      <c r="F362" s="118"/>
      <c r="W362" s="117"/>
    </row>
    <row r="363" spans="1:23" s="75" customFormat="1">
      <c r="A363" s="118"/>
      <c r="B363" s="118"/>
      <c r="C363" s="118"/>
      <c r="D363" s="118"/>
      <c r="E363" s="118"/>
      <c r="F363" s="118"/>
      <c r="W363" s="117"/>
    </row>
    <row r="364" spans="1:23" s="75" customFormat="1">
      <c r="A364" s="118"/>
      <c r="B364" s="118"/>
      <c r="C364" s="118"/>
      <c r="D364" s="118"/>
      <c r="E364" s="118"/>
      <c r="F364" s="118"/>
      <c r="W364" s="117"/>
    </row>
    <row r="365" spans="1:23" s="75" customFormat="1">
      <c r="A365" s="118"/>
      <c r="B365" s="118"/>
      <c r="C365" s="118"/>
      <c r="D365" s="118"/>
      <c r="E365" s="118"/>
      <c r="F365" s="118"/>
      <c r="W365" s="117"/>
    </row>
    <row r="366" spans="1:23" s="75" customFormat="1" ht="60">
      <c r="A366" s="119" t="s">
        <v>6</v>
      </c>
      <c r="B366" s="120" t="s">
        <v>120</v>
      </c>
      <c r="C366" s="120" t="s">
        <v>40</v>
      </c>
      <c r="D366" s="120" t="s">
        <v>32</v>
      </c>
      <c r="E366" s="120"/>
      <c r="F366" s="121"/>
      <c r="W366" s="117"/>
    </row>
    <row r="367" spans="1:23" s="75" customFormat="1" ht="14.25" customHeight="1">
      <c r="A367" s="119" t="s">
        <v>119</v>
      </c>
      <c r="B367" s="120" t="s">
        <v>15</v>
      </c>
      <c r="C367" s="120" t="s">
        <v>104</v>
      </c>
      <c r="D367" s="120" t="s">
        <v>16</v>
      </c>
      <c r="E367" s="120" t="s">
        <v>249</v>
      </c>
      <c r="F367" s="121" t="s">
        <v>245</v>
      </c>
      <c r="G367" s="120" t="s">
        <v>246</v>
      </c>
      <c r="H367" s="120" t="s">
        <v>247</v>
      </c>
      <c r="I367" s="120" t="s">
        <v>248</v>
      </c>
      <c r="W367" s="117"/>
    </row>
    <row r="368" spans="1:23" s="75" customFormat="1" ht="15.75" customHeight="1">
      <c r="A368" s="119" t="s">
        <v>33</v>
      </c>
      <c r="B368" s="120" t="s">
        <v>17</v>
      </c>
      <c r="C368" s="120" t="s">
        <v>18</v>
      </c>
      <c r="D368" s="120" t="s">
        <v>105</v>
      </c>
      <c r="E368" s="120" t="s">
        <v>19</v>
      </c>
      <c r="W368" s="117"/>
    </row>
    <row r="369" spans="1:23" s="75" customFormat="1" ht="13.5" customHeight="1">
      <c r="A369" s="119" t="s">
        <v>4</v>
      </c>
      <c r="B369" s="120" t="s">
        <v>4</v>
      </c>
      <c r="C369" s="120" t="s">
        <v>53</v>
      </c>
      <c r="D369" s="121"/>
      <c r="E369" s="121"/>
      <c r="F369" s="121"/>
      <c r="W369" s="117"/>
    </row>
    <row r="370" spans="1:23" s="75" customFormat="1">
      <c r="A370" s="119"/>
      <c r="B370" s="118"/>
      <c r="C370" s="118"/>
      <c r="D370" s="118"/>
      <c r="E370" s="118"/>
      <c r="F370" s="118"/>
      <c r="W370" s="117"/>
    </row>
    <row r="371" spans="1:23" s="75" customFormat="1">
      <c r="A371" s="119"/>
      <c r="B371" s="118"/>
      <c r="C371" s="118"/>
      <c r="D371" s="118"/>
      <c r="E371" s="118"/>
      <c r="F371" s="118"/>
      <c r="W371" s="117"/>
    </row>
    <row r="372" spans="1:23" s="75" customFormat="1" ht="13.5" customHeight="1">
      <c r="A372" s="119"/>
      <c r="B372" s="118"/>
      <c r="C372" s="118"/>
      <c r="D372" s="118"/>
      <c r="E372" s="118"/>
      <c r="F372" s="118"/>
      <c r="W372" s="117"/>
    </row>
    <row r="373" spans="1:23" s="75" customFormat="1">
      <c r="A373" s="119"/>
      <c r="B373" s="118"/>
      <c r="C373" s="118"/>
      <c r="D373" s="118"/>
      <c r="E373" s="118"/>
      <c r="F373" s="118"/>
      <c r="W373" s="117"/>
    </row>
    <row r="374" spans="1:23" s="75" customFormat="1">
      <c r="A374" s="119"/>
      <c r="B374" s="118"/>
      <c r="C374" s="118"/>
      <c r="D374" s="118"/>
      <c r="E374" s="118"/>
      <c r="F374" s="118"/>
      <c r="W374" s="117"/>
    </row>
    <row r="375" spans="1:23" s="75" customFormat="1">
      <c r="A375" s="119"/>
      <c r="B375" s="118"/>
      <c r="C375" s="118"/>
      <c r="D375" s="118"/>
      <c r="E375" s="118"/>
      <c r="F375" s="118"/>
      <c r="W375" s="117"/>
    </row>
    <row r="376" spans="1:23" s="75" customFormat="1" ht="13.5" customHeight="1">
      <c r="A376" s="119"/>
      <c r="B376" s="118"/>
      <c r="C376" s="118"/>
      <c r="D376" s="118"/>
      <c r="E376" s="118"/>
      <c r="F376" s="118"/>
      <c r="W376" s="117"/>
    </row>
    <row r="377" spans="1:23" s="75" customFormat="1">
      <c r="A377" s="119"/>
      <c r="B377" s="118"/>
      <c r="C377" s="118"/>
      <c r="D377" s="118"/>
      <c r="E377" s="118"/>
      <c r="F377" s="118"/>
      <c r="W377" s="117"/>
    </row>
    <row r="378" spans="1:23" s="75" customFormat="1">
      <c r="A378" s="118"/>
      <c r="B378" s="118"/>
      <c r="C378" s="118"/>
      <c r="D378" s="118"/>
      <c r="E378" s="118"/>
      <c r="F378" s="118"/>
      <c r="W378" s="117"/>
    </row>
    <row r="379" spans="1:23" s="75" customFormat="1">
      <c r="A379" s="118"/>
      <c r="B379" s="118"/>
      <c r="C379" s="118"/>
      <c r="D379" s="118"/>
      <c r="E379" s="118"/>
      <c r="F379" s="118"/>
      <c r="W379" s="117"/>
    </row>
    <row r="380" spans="1:23" s="75" customFormat="1">
      <c r="A380" s="118"/>
      <c r="B380" s="118"/>
      <c r="C380" s="118"/>
      <c r="D380" s="118"/>
      <c r="E380" s="118"/>
      <c r="F380" s="118"/>
      <c r="W380" s="117"/>
    </row>
  </sheetData>
  <sheetProtection algorithmName="SHA-512" hashValue="MD6tbJvcGC5coqep3IlV/J1neWB4yc3xBQ9NGjRmX5m4fC92pTk7nSYm5XMqcjgU/D3uQQrYaO02PP6AH/nb9Q==" saltValue="dX94jQ/qsdj/XSWmdi/C7g==" spinCount="100000" sheet="1" formatCells="0" formatRows="0"/>
  <mergeCells count="364">
    <mergeCell ref="G338:I338"/>
    <mergeCell ref="G339:I339"/>
    <mergeCell ref="G340:I340"/>
    <mergeCell ref="G341:I341"/>
    <mergeCell ref="B2:R2"/>
    <mergeCell ref="B3:R3"/>
    <mergeCell ref="A308:B308"/>
    <mergeCell ref="A309:B309"/>
    <mergeCell ref="A310:B310"/>
    <mergeCell ref="A314:B314"/>
    <mergeCell ref="A299:B299"/>
    <mergeCell ref="A300:B300"/>
    <mergeCell ref="A301:B301"/>
    <mergeCell ref="A302:B302"/>
    <mergeCell ref="A303:B303"/>
    <mergeCell ref="A304:B304"/>
    <mergeCell ref="A305:B305"/>
    <mergeCell ref="A306:B306"/>
    <mergeCell ref="A307:B307"/>
    <mergeCell ref="A290:B290"/>
    <mergeCell ref="A291:B291"/>
    <mergeCell ref="A292:B292"/>
    <mergeCell ref="A293:B293"/>
    <mergeCell ref="A294:B294"/>
    <mergeCell ref="A295:B295"/>
    <mergeCell ref="A296:B296"/>
    <mergeCell ref="A297:B297"/>
    <mergeCell ref="A298:B298"/>
    <mergeCell ref="A281:B281"/>
    <mergeCell ref="A282:B282"/>
    <mergeCell ref="A283:B283"/>
    <mergeCell ref="A284:B284"/>
    <mergeCell ref="A285:B285"/>
    <mergeCell ref="A286:B286"/>
    <mergeCell ref="A287:B287"/>
    <mergeCell ref="A288:B288"/>
    <mergeCell ref="A289:B289"/>
    <mergeCell ref="A272:B272"/>
    <mergeCell ref="A273:B273"/>
    <mergeCell ref="A274:B274"/>
    <mergeCell ref="A275:B275"/>
    <mergeCell ref="A276:B276"/>
    <mergeCell ref="A277:B277"/>
    <mergeCell ref="A278:B278"/>
    <mergeCell ref="A279:B279"/>
    <mergeCell ref="A280:B280"/>
    <mergeCell ref="A263:B263"/>
    <mergeCell ref="A264:B264"/>
    <mergeCell ref="A265:B265"/>
    <mergeCell ref="A266:B266"/>
    <mergeCell ref="A267:B267"/>
    <mergeCell ref="A268:B268"/>
    <mergeCell ref="A269:B269"/>
    <mergeCell ref="A270:B270"/>
    <mergeCell ref="A271:B271"/>
    <mergeCell ref="A254:B254"/>
    <mergeCell ref="A255:B255"/>
    <mergeCell ref="A256:B256"/>
    <mergeCell ref="A257:B257"/>
    <mergeCell ref="A258:B258"/>
    <mergeCell ref="A259:B259"/>
    <mergeCell ref="A260:B260"/>
    <mergeCell ref="A261:B261"/>
    <mergeCell ref="A262:B262"/>
    <mergeCell ref="A245:B245"/>
    <mergeCell ref="A246:B246"/>
    <mergeCell ref="A247:B247"/>
    <mergeCell ref="A248:B248"/>
    <mergeCell ref="A249:B249"/>
    <mergeCell ref="A250:B250"/>
    <mergeCell ref="A251:B251"/>
    <mergeCell ref="A252:B252"/>
    <mergeCell ref="A253:B253"/>
    <mergeCell ref="A236:B236"/>
    <mergeCell ref="A237:B237"/>
    <mergeCell ref="A238:B238"/>
    <mergeCell ref="A239:B239"/>
    <mergeCell ref="A240:B240"/>
    <mergeCell ref="A241:B241"/>
    <mergeCell ref="A242:B242"/>
    <mergeCell ref="A243:B243"/>
    <mergeCell ref="A244:B244"/>
    <mergeCell ref="A227:B227"/>
    <mergeCell ref="A228:B228"/>
    <mergeCell ref="A229:B229"/>
    <mergeCell ref="A230:B230"/>
    <mergeCell ref="A231:B231"/>
    <mergeCell ref="A232:B232"/>
    <mergeCell ref="A233:B233"/>
    <mergeCell ref="A234:B234"/>
    <mergeCell ref="A235:B235"/>
    <mergeCell ref="A218:B218"/>
    <mergeCell ref="A219:B219"/>
    <mergeCell ref="A220:B220"/>
    <mergeCell ref="A221:B221"/>
    <mergeCell ref="A222:B222"/>
    <mergeCell ref="A223:B223"/>
    <mergeCell ref="A224:B224"/>
    <mergeCell ref="A225:B225"/>
    <mergeCell ref="A226:B226"/>
    <mergeCell ref="A209:B209"/>
    <mergeCell ref="A210:B210"/>
    <mergeCell ref="A211:B211"/>
    <mergeCell ref="A212:B212"/>
    <mergeCell ref="A213:B213"/>
    <mergeCell ref="A214:B214"/>
    <mergeCell ref="A215:B215"/>
    <mergeCell ref="A216:B216"/>
    <mergeCell ref="A217:B217"/>
    <mergeCell ref="A200:B200"/>
    <mergeCell ref="A201:B201"/>
    <mergeCell ref="A202:B202"/>
    <mergeCell ref="A203:B203"/>
    <mergeCell ref="A204:B204"/>
    <mergeCell ref="A205:B205"/>
    <mergeCell ref="A206:B206"/>
    <mergeCell ref="A207:B207"/>
    <mergeCell ref="A208:B208"/>
    <mergeCell ref="A191:B191"/>
    <mergeCell ref="A192:B192"/>
    <mergeCell ref="A193:B193"/>
    <mergeCell ref="A194:B194"/>
    <mergeCell ref="A195:B195"/>
    <mergeCell ref="A196:B196"/>
    <mergeCell ref="A197:B197"/>
    <mergeCell ref="A198:B198"/>
    <mergeCell ref="A199:B199"/>
    <mergeCell ref="A182:B182"/>
    <mergeCell ref="A183:B183"/>
    <mergeCell ref="A184:B184"/>
    <mergeCell ref="A185:B185"/>
    <mergeCell ref="A186:B186"/>
    <mergeCell ref="A187:B187"/>
    <mergeCell ref="A188:B188"/>
    <mergeCell ref="A189:B189"/>
    <mergeCell ref="A190:B190"/>
    <mergeCell ref="A173:B173"/>
    <mergeCell ref="A174:B174"/>
    <mergeCell ref="A175:B175"/>
    <mergeCell ref="A176:B176"/>
    <mergeCell ref="A177:B177"/>
    <mergeCell ref="A178:B178"/>
    <mergeCell ref="A179:B179"/>
    <mergeCell ref="A180:B180"/>
    <mergeCell ref="A181:B181"/>
    <mergeCell ref="A164:B164"/>
    <mergeCell ref="A165:B165"/>
    <mergeCell ref="A166:B166"/>
    <mergeCell ref="A167:B167"/>
    <mergeCell ref="A168:B168"/>
    <mergeCell ref="A169:B169"/>
    <mergeCell ref="A170:B170"/>
    <mergeCell ref="A171:B171"/>
    <mergeCell ref="A172:B172"/>
    <mergeCell ref="A155:B155"/>
    <mergeCell ref="A156:B156"/>
    <mergeCell ref="A157:B157"/>
    <mergeCell ref="A158:B158"/>
    <mergeCell ref="A159:B159"/>
    <mergeCell ref="A160:B160"/>
    <mergeCell ref="A161:B161"/>
    <mergeCell ref="A162:B162"/>
    <mergeCell ref="A163:B163"/>
    <mergeCell ref="A146:B146"/>
    <mergeCell ref="A147:B147"/>
    <mergeCell ref="A148:B148"/>
    <mergeCell ref="A149:B149"/>
    <mergeCell ref="A150:B150"/>
    <mergeCell ref="A151:B151"/>
    <mergeCell ref="A152:B152"/>
    <mergeCell ref="A153:B153"/>
    <mergeCell ref="A154:B154"/>
    <mergeCell ref="A137:B137"/>
    <mergeCell ref="A138:B138"/>
    <mergeCell ref="A139:B139"/>
    <mergeCell ref="A140:B140"/>
    <mergeCell ref="A141:B141"/>
    <mergeCell ref="A142:B142"/>
    <mergeCell ref="A143:B143"/>
    <mergeCell ref="A144:B144"/>
    <mergeCell ref="A145:B145"/>
    <mergeCell ref="A128:B128"/>
    <mergeCell ref="A129:B129"/>
    <mergeCell ref="A130:B130"/>
    <mergeCell ref="A131:B131"/>
    <mergeCell ref="A132:B132"/>
    <mergeCell ref="A133:B133"/>
    <mergeCell ref="A134:B134"/>
    <mergeCell ref="A135:B135"/>
    <mergeCell ref="A136:B136"/>
    <mergeCell ref="A119:B119"/>
    <mergeCell ref="A120:B120"/>
    <mergeCell ref="A121:B121"/>
    <mergeCell ref="A122:B122"/>
    <mergeCell ref="A123:B123"/>
    <mergeCell ref="A124:B124"/>
    <mergeCell ref="A125:B125"/>
    <mergeCell ref="A126:B126"/>
    <mergeCell ref="A127:B127"/>
    <mergeCell ref="A110:B110"/>
    <mergeCell ref="A111:B111"/>
    <mergeCell ref="A112:B112"/>
    <mergeCell ref="A113:B113"/>
    <mergeCell ref="A114:B114"/>
    <mergeCell ref="A115:B115"/>
    <mergeCell ref="A116:B116"/>
    <mergeCell ref="A117:B117"/>
    <mergeCell ref="A118:B118"/>
    <mergeCell ref="A101:B101"/>
    <mergeCell ref="A102:B102"/>
    <mergeCell ref="A103:B103"/>
    <mergeCell ref="A104:B104"/>
    <mergeCell ref="A105:B105"/>
    <mergeCell ref="A106:B106"/>
    <mergeCell ref="A107:B107"/>
    <mergeCell ref="A108:B108"/>
    <mergeCell ref="A109:B109"/>
    <mergeCell ref="A92:B92"/>
    <mergeCell ref="A93:B93"/>
    <mergeCell ref="A94:B94"/>
    <mergeCell ref="A95:B95"/>
    <mergeCell ref="A96:B96"/>
    <mergeCell ref="A97:B97"/>
    <mergeCell ref="A98:B98"/>
    <mergeCell ref="A99:B99"/>
    <mergeCell ref="A100:B100"/>
    <mergeCell ref="A83:B83"/>
    <mergeCell ref="A84:B84"/>
    <mergeCell ref="A85:B85"/>
    <mergeCell ref="A86:B86"/>
    <mergeCell ref="A87:B87"/>
    <mergeCell ref="A88:B88"/>
    <mergeCell ref="A89:B89"/>
    <mergeCell ref="A90:B90"/>
    <mergeCell ref="A91:B91"/>
    <mergeCell ref="A74:B74"/>
    <mergeCell ref="A75:B75"/>
    <mergeCell ref="A76:B76"/>
    <mergeCell ref="A77:B77"/>
    <mergeCell ref="A78:B78"/>
    <mergeCell ref="A79:B79"/>
    <mergeCell ref="A80:B80"/>
    <mergeCell ref="A81:B81"/>
    <mergeCell ref="A82:B82"/>
    <mergeCell ref="A65:B65"/>
    <mergeCell ref="A66:B66"/>
    <mergeCell ref="A67:B67"/>
    <mergeCell ref="A68:B68"/>
    <mergeCell ref="A69:B69"/>
    <mergeCell ref="A70:B70"/>
    <mergeCell ref="A71:B71"/>
    <mergeCell ref="A72:B72"/>
    <mergeCell ref="A73:B73"/>
    <mergeCell ref="A56:B56"/>
    <mergeCell ref="A57:B57"/>
    <mergeCell ref="A58:B58"/>
    <mergeCell ref="A59:B59"/>
    <mergeCell ref="A60:B60"/>
    <mergeCell ref="A61:B61"/>
    <mergeCell ref="A62:B62"/>
    <mergeCell ref="A63:B63"/>
    <mergeCell ref="A64:B64"/>
    <mergeCell ref="A47:B47"/>
    <mergeCell ref="A48:B48"/>
    <mergeCell ref="A49:B49"/>
    <mergeCell ref="A50:B50"/>
    <mergeCell ref="A51:B51"/>
    <mergeCell ref="A52:B52"/>
    <mergeCell ref="A53:B53"/>
    <mergeCell ref="A54:B54"/>
    <mergeCell ref="A55:B55"/>
    <mergeCell ref="A38:B38"/>
    <mergeCell ref="A39:B39"/>
    <mergeCell ref="A40:B40"/>
    <mergeCell ref="A41:B41"/>
    <mergeCell ref="A42:B42"/>
    <mergeCell ref="A43:B43"/>
    <mergeCell ref="A44:B44"/>
    <mergeCell ref="A45:B45"/>
    <mergeCell ref="A46:B46"/>
    <mergeCell ref="A29:B29"/>
    <mergeCell ref="A30:B30"/>
    <mergeCell ref="A31:B31"/>
    <mergeCell ref="A32:B32"/>
    <mergeCell ref="A33:B33"/>
    <mergeCell ref="A34:B34"/>
    <mergeCell ref="A35:B35"/>
    <mergeCell ref="A36:B36"/>
    <mergeCell ref="A37:B37"/>
    <mergeCell ref="A20:B20"/>
    <mergeCell ref="A21:B21"/>
    <mergeCell ref="A22:B22"/>
    <mergeCell ref="A23:B23"/>
    <mergeCell ref="A24:B24"/>
    <mergeCell ref="A25:B25"/>
    <mergeCell ref="A26:B26"/>
    <mergeCell ref="A27:B27"/>
    <mergeCell ref="A28:B28"/>
    <mergeCell ref="A11:B11"/>
    <mergeCell ref="A12:B12"/>
    <mergeCell ref="A13:B13"/>
    <mergeCell ref="A14:B14"/>
    <mergeCell ref="A15:B15"/>
    <mergeCell ref="A16:B16"/>
    <mergeCell ref="A17:B17"/>
    <mergeCell ref="A18:B18"/>
    <mergeCell ref="A19:B19"/>
    <mergeCell ref="A10:B10"/>
    <mergeCell ref="C5:E5"/>
    <mergeCell ref="G5:L5"/>
    <mergeCell ref="N5:P6"/>
    <mergeCell ref="C6:E6"/>
    <mergeCell ref="G6:L6"/>
    <mergeCell ref="C7:E7"/>
    <mergeCell ref="C8:E8"/>
    <mergeCell ref="H8:Q8"/>
    <mergeCell ref="G314:I314"/>
    <mergeCell ref="C315:E317"/>
    <mergeCell ref="G315:I315"/>
    <mergeCell ref="G316:I316"/>
    <mergeCell ref="G317:I317"/>
    <mergeCell ref="G318:I318"/>
    <mergeCell ref="G319:I319"/>
    <mergeCell ref="G320:I320"/>
    <mergeCell ref="C314:E314"/>
    <mergeCell ref="G330:I330"/>
    <mergeCell ref="G331:I331"/>
    <mergeCell ref="G332:I332"/>
    <mergeCell ref="G333:I333"/>
    <mergeCell ref="G334:I334"/>
    <mergeCell ref="G335:I335"/>
    <mergeCell ref="G336:I336"/>
    <mergeCell ref="G337:I337"/>
    <mergeCell ref="G321:I321"/>
    <mergeCell ref="G322:I322"/>
    <mergeCell ref="G323:I323"/>
    <mergeCell ref="G324:I324"/>
    <mergeCell ref="G325:I325"/>
    <mergeCell ref="G326:I326"/>
    <mergeCell ref="G327:I327"/>
    <mergeCell ref="A351:F351"/>
    <mergeCell ref="G351:I351"/>
    <mergeCell ref="C348:E349"/>
    <mergeCell ref="A315:B332"/>
    <mergeCell ref="C318:E325"/>
    <mergeCell ref="C326:E329"/>
    <mergeCell ref="C330:E331"/>
    <mergeCell ref="C332:F332"/>
    <mergeCell ref="A333:B350"/>
    <mergeCell ref="C333:E335"/>
    <mergeCell ref="C336:E343"/>
    <mergeCell ref="G342:I342"/>
    <mergeCell ref="G343:I343"/>
    <mergeCell ref="C344:E347"/>
    <mergeCell ref="G344:I344"/>
    <mergeCell ref="G345:I345"/>
    <mergeCell ref="G346:I346"/>
    <mergeCell ref="G347:I347"/>
    <mergeCell ref="G348:I348"/>
    <mergeCell ref="G349:I349"/>
    <mergeCell ref="C350:F350"/>
    <mergeCell ref="G350:I350"/>
    <mergeCell ref="G328:I328"/>
    <mergeCell ref="G329:I329"/>
  </mergeCells>
  <phoneticPr fontId="2"/>
  <conditionalFormatting sqref="N5:P6">
    <cfRule type="cellIs" dxfId="1" priority="2" operator="equal">
      <formula>"「費目：その他」で補助対象外に仕分けされていないものがある"</formula>
    </cfRule>
  </conditionalFormatting>
  <dataValidations count="7">
    <dataValidation type="list" imeMode="hiragana" allowBlank="1" showInputMessage="1" showErrorMessage="1" sqref="D11:D310">
      <formula1>INDIRECT(C11)</formula1>
    </dataValidation>
    <dataValidation imeMode="off" allowBlank="1" showInputMessage="1" showErrorMessage="1" sqref="J11:J310 G312:I312 P11:P310 M11:M310 G315:I351"/>
    <dataValidation type="list" imeMode="hiragana" allowBlank="1" showInputMessage="1" showErrorMessage="1" sqref="C12:C310">
      <formula1>区分</formula1>
    </dataValidation>
    <dataValidation type="list" allowBlank="1" showInputMessage="1" showErrorMessage="1" sqref="Q11:R310">
      <formula1>"○"</formula1>
    </dataValidation>
    <dataValidation imeMode="disabled" allowBlank="1" showInputMessage="1" showErrorMessage="1" sqref="C8 F6 A11:A310 I6:L7 G6:H8 F8 C6 B3"/>
    <dataValidation imeMode="hiragana" allowBlank="1" showInputMessage="1" showErrorMessage="1" sqref="E11:F310 N11:N310 K11:K310"/>
    <dataValidation type="list" imeMode="hiragana" allowBlank="1" showInputMessage="1" showErrorMessage="1" sqref="C11">
      <formula1>$A$366:$A$369</formula1>
    </dataValidation>
  </dataValidations>
  <pageMargins left="0.7" right="0.7" top="0.75" bottom="0.75" header="0.3" footer="0.3"/>
  <pageSetup paperSize="9" scale="61"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D385C8C2-A124-4220-9D66-D59D39A4267C}">
            <xm:f>様式1!$C$4="■"</xm:f>
            <x14:dxf>
              <fill>
                <patternFill>
                  <bgColor theme="0" tint="-0.34998626667073579"/>
                </patternFill>
              </fill>
            </x14:dxf>
          </x14:cfRule>
          <xm:sqref>A1:R313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91"/>
  <sheetViews>
    <sheetView view="pageBreakPreview" zoomScaleNormal="100" zoomScaleSheetLayoutView="100" workbookViewId="0"/>
  </sheetViews>
  <sheetFormatPr defaultColWidth="12" defaultRowHeight="17.100000000000001" customHeight="1"/>
  <cols>
    <col min="1" max="7" width="12.5" style="180" customWidth="1"/>
    <col min="8" max="8" width="1.875" style="180" customWidth="1"/>
    <col min="9" max="12" width="9" style="180" customWidth="1"/>
    <col min="13" max="256" width="12" style="180"/>
    <col min="257" max="263" width="12.5" style="180" customWidth="1"/>
    <col min="264" max="264" width="1.875" style="180" customWidth="1"/>
    <col min="265" max="268" width="9" style="180" customWidth="1"/>
    <col min="269" max="512" width="12" style="180"/>
    <col min="513" max="519" width="12.5" style="180" customWidth="1"/>
    <col min="520" max="520" width="1.875" style="180" customWidth="1"/>
    <col min="521" max="524" width="9" style="180" customWidth="1"/>
    <col min="525" max="768" width="12" style="180"/>
    <col min="769" max="775" width="12.5" style="180" customWidth="1"/>
    <col min="776" max="776" width="1.875" style="180" customWidth="1"/>
    <col min="777" max="780" width="9" style="180" customWidth="1"/>
    <col min="781" max="1024" width="12" style="180"/>
    <col min="1025" max="1031" width="12.5" style="180" customWidth="1"/>
    <col min="1032" max="1032" width="1.875" style="180" customWidth="1"/>
    <col min="1033" max="1036" width="9" style="180" customWidth="1"/>
    <col min="1037" max="1280" width="12" style="180"/>
    <col min="1281" max="1287" width="12.5" style="180" customWidth="1"/>
    <col min="1288" max="1288" width="1.875" style="180" customWidth="1"/>
    <col min="1289" max="1292" width="9" style="180" customWidth="1"/>
    <col min="1293" max="1536" width="12" style="180"/>
    <col min="1537" max="1543" width="12.5" style="180" customWidth="1"/>
    <col min="1544" max="1544" width="1.875" style="180" customWidth="1"/>
    <col min="1545" max="1548" width="9" style="180" customWidth="1"/>
    <col min="1549" max="1792" width="12" style="180"/>
    <col min="1793" max="1799" width="12.5" style="180" customWidth="1"/>
    <col min="1800" max="1800" width="1.875" style="180" customWidth="1"/>
    <col min="1801" max="1804" width="9" style="180" customWidth="1"/>
    <col min="1805" max="2048" width="12" style="180"/>
    <col min="2049" max="2055" width="12.5" style="180" customWidth="1"/>
    <col min="2056" max="2056" width="1.875" style="180" customWidth="1"/>
    <col min="2057" max="2060" width="9" style="180" customWidth="1"/>
    <col min="2061" max="2304" width="12" style="180"/>
    <col min="2305" max="2311" width="12.5" style="180" customWidth="1"/>
    <col min="2312" max="2312" width="1.875" style="180" customWidth="1"/>
    <col min="2313" max="2316" width="9" style="180" customWidth="1"/>
    <col min="2317" max="2560" width="12" style="180"/>
    <col min="2561" max="2567" width="12.5" style="180" customWidth="1"/>
    <col min="2568" max="2568" width="1.875" style="180" customWidth="1"/>
    <col min="2569" max="2572" width="9" style="180" customWidth="1"/>
    <col min="2573" max="2816" width="12" style="180"/>
    <col min="2817" max="2823" width="12.5" style="180" customWidth="1"/>
    <col min="2824" max="2824" width="1.875" style="180" customWidth="1"/>
    <col min="2825" max="2828" width="9" style="180" customWidth="1"/>
    <col min="2829" max="3072" width="12" style="180"/>
    <col min="3073" max="3079" width="12.5" style="180" customWidth="1"/>
    <col min="3080" max="3080" width="1.875" style="180" customWidth="1"/>
    <col min="3081" max="3084" width="9" style="180" customWidth="1"/>
    <col min="3085" max="3328" width="12" style="180"/>
    <col min="3329" max="3335" width="12.5" style="180" customWidth="1"/>
    <col min="3336" max="3336" width="1.875" style="180" customWidth="1"/>
    <col min="3337" max="3340" width="9" style="180" customWidth="1"/>
    <col min="3341" max="3584" width="12" style="180"/>
    <col min="3585" max="3591" width="12.5" style="180" customWidth="1"/>
    <col min="3592" max="3592" width="1.875" style="180" customWidth="1"/>
    <col min="3593" max="3596" width="9" style="180" customWidth="1"/>
    <col min="3597" max="3840" width="12" style="180"/>
    <col min="3841" max="3847" width="12.5" style="180" customWidth="1"/>
    <col min="3848" max="3848" width="1.875" style="180" customWidth="1"/>
    <col min="3849" max="3852" width="9" style="180" customWidth="1"/>
    <col min="3853" max="4096" width="12" style="180"/>
    <col min="4097" max="4103" width="12.5" style="180" customWidth="1"/>
    <col min="4104" max="4104" width="1.875" style="180" customWidth="1"/>
    <col min="4105" max="4108" width="9" style="180" customWidth="1"/>
    <col min="4109" max="4352" width="12" style="180"/>
    <col min="4353" max="4359" width="12.5" style="180" customWidth="1"/>
    <col min="4360" max="4360" width="1.875" style="180" customWidth="1"/>
    <col min="4361" max="4364" width="9" style="180" customWidth="1"/>
    <col min="4365" max="4608" width="12" style="180"/>
    <col min="4609" max="4615" width="12.5" style="180" customWidth="1"/>
    <col min="4616" max="4616" width="1.875" style="180" customWidth="1"/>
    <col min="4617" max="4620" width="9" style="180" customWidth="1"/>
    <col min="4621" max="4864" width="12" style="180"/>
    <col min="4865" max="4871" width="12.5" style="180" customWidth="1"/>
    <col min="4872" max="4872" width="1.875" style="180" customWidth="1"/>
    <col min="4873" max="4876" width="9" style="180" customWidth="1"/>
    <col min="4877" max="5120" width="12" style="180"/>
    <col min="5121" max="5127" width="12.5" style="180" customWidth="1"/>
    <col min="5128" max="5128" width="1.875" style="180" customWidth="1"/>
    <col min="5129" max="5132" width="9" style="180" customWidth="1"/>
    <col min="5133" max="5376" width="12" style="180"/>
    <col min="5377" max="5383" width="12.5" style="180" customWidth="1"/>
    <col min="5384" max="5384" width="1.875" style="180" customWidth="1"/>
    <col min="5385" max="5388" width="9" style="180" customWidth="1"/>
    <col min="5389" max="5632" width="12" style="180"/>
    <col min="5633" max="5639" width="12.5" style="180" customWidth="1"/>
    <col min="5640" max="5640" width="1.875" style="180" customWidth="1"/>
    <col min="5641" max="5644" width="9" style="180" customWidth="1"/>
    <col min="5645" max="5888" width="12" style="180"/>
    <col min="5889" max="5895" width="12.5" style="180" customWidth="1"/>
    <col min="5896" max="5896" width="1.875" style="180" customWidth="1"/>
    <col min="5897" max="5900" width="9" style="180" customWidth="1"/>
    <col min="5901" max="6144" width="12" style="180"/>
    <col min="6145" max="6151" width="12.5" style="180" customWidth="1"/>
    <col min="6152" max="6152" width="1.875" style="180" customWidth="1"/>
    <col min="6153" max="6156" width="9" style="180" customWidth="1"/>
    <col min="6157" max="6400" width="12" style="180"/>
    <col min="6401" max="6407" width="12.5" style="180" customWidth="1"/>
    <col min="6408" max="6408" width="1.875" style="180" customWidth="1"/>
    <col min="6409" max="6412" width="9" style="180" customWidth="1"/>
    <col min="6413" max="6656" width="12" style="180"/>
    <col min="6657" max="6663" width="12.5" style="180" customWidth="1"/>
    <col min="6664" max="6664" width="1.875" style="180" customWidth="1"/>
    <col min="6665" max="6668" width="9" style="180" customWidth="1"/>
    <col min="6669" max="6912" width="12" style="180"/>
    <col min="6913" max="6919" width="12.5" style="180" customWidth="1"/>
    <col min="6920" max="6920" width="1.875" style="180" customWidth="1"/>
    <col min="6921" max="6924" width="9" style="180" customWidth="1"/>
    <col min="6925" max="7168" width="12" style="180"/>
    <col min="7169" max="7175" width="12.5" style="180" customWidth="1"/>
    <col min="7176" max="7176" width="1.875" style="180" customWidth="1"/>
    <col min="7177" max="7180" width="9" style="180" customWidth="1"/>
    <col min="7181" max="7424" width="12" style="180"/>
    <col min="7425" max="7431" width="12.5" style="180" customWidth="1"/>
    <col min="7432" max="7432" width="1.875" style="180" customWidth="1"/>
    <col min="7433" max="7436" width="9" style="180" customWidth="1"/>
    <col min="7437" max="7680" width="12" style="180"/>
    <col min="7681" max="7687" width="12.5" style="180" customWidth="1"/>
    <col min="7688" max="7688" width="1.875" style="180" customWidth="1"/>
    <col min="7689" max="7692" width="9" style="180" customWidth="1"/>
    <col min="7693" max="7936" width="12" style="180"/>
    <col min="7937" max="7943" width="12.5" style="180" customWidth="1"/>
    <col min="7944" max="7944" width="1.875" style="180" customWidth="1"/>
    <col min="7945" max="7948" width="9" style="180" customWidth="1"/>
    <col min="7949" max="8192" width="12" style="180"/>
    <col min="8193" max="8199" width="12.5" style="180" customWidth="1"/>
    <col min="8200" max="8200" width="1.875" style="180" customWidth="1"/>
    <col min="8201" max="8204" width="9" style="180" customWidth="1"/>
    <col min="8205" max="8448" width="12" style="180"/>
    <col min="8449" max="8455" width="12.5" style="180" customWidth="1"/>
    <col min="8456" max="8456" width="1.875" style="180" customWidth="1"/>
    <col min="8457" max="8460" width="9" style="180" customWidth="1"/>
    <col min="8461" max="8704" width="12" style="180"/>
    <col min="8705" max="8711" width="12.5" style="180" customWidth="1"/>
    <col min="8712" max="8712" width="1.875" style="180" customWidth="1"/>
    <col min="8713" max="8716" width="9" style="180" customWidth="1"/>
    <col min="8717" max="8960" width="12" style="180"/>
    <col min="8961" max="8967" width="12.5" style="180" customWidth="1"/>
    <col min="8968" max="8968" width="1.875" style="180" customWidth="1"/>
    <col min="8969" max="8972" width="9" style="180" customWidth="1"/>
    <col min="8973" max="9216" width="12" style="180"/>
    <col min="9217" max="9223" width="12.5" style="180" customWidth="1"/>
    <col min="9224" max="9224" width="1.875" style="180" customWidth="1"/>
    <col min="9225" max="9228" width="9" style="180" customWidth="1"/>
    <col min="9229" max="9472" width="12" style="180"/>
    <col min="9473" max="9479" width="12.5" style="180" customWidth="1"/>
    <col min="9480" max="9480" width="1.875" style="180" customWidth="1"/>
    <col min="9481" max="9484" width="9" style="180" customWidth="1"/>
    <col min="9485" max="9728" width="12" style="180"/>
    <col min="9729" max="9735" width="12.5" style="180" customWidth="1"/>
    <col min="9736" max="9736" width="1.875" style="180" customWidth="1"/>
    <col min="9737" max="9740" width="9" style="180" customWidth="1"/>
    <col min="9741" max="9984" width="12" style="180"/>
    <col min="9985" max="9991" width="12.5" style="180" customWidth="1"/>
    <col min="9992" max="9992" width="1.875" style="180" customWidth="1"/>
    <col min="9993" max="9996" width="9" style="180" customWidth="1"/>
    <col min="9997" max="10240" width="12" style="180"/>
    <col min="10241" max="10247" width="12.5" style="180" customWidth="1"/>
    <col min="10248" max="10248" width="1.875" style="180" customWidth="1"/>
    <col min="10249" max="10252" width="9" style="180" customWidth="1"/>
    <col min="10253" max="10496" width="12" style="180"/>
    <col min="10497" max="10503" width="12.5" style="180" customWidth="1"/>
    <col min="10504" max="10504" width="1.875" style="180" customWidth="1"/>
    <col min="10505" max="10508" width="9" style="180" customWidth="1"/>
    <col min="10509" max="10752" width="12" style="180"/>
    <col min="10753" max="10759" width="12.5" style="180" customWidth="1"/>
    <col min="10760" max="10760" width="1.875" style="180" customWidth="1"/>
    <col min="10761" max="10764" width="9" style="180" customWidth="1"/>
    <col min="10765" max="11008" width="12" style="180"/>
    <col min="11009" max="11015" width="12.5" style="180" customWidth="1"/>
    <col min="11016" max="11016" width="1.875" style="180" customWidth="1"/>
    <col min="11017" max="11020" width="9" style="180" customWidth="1"/>
    <col min="11021" max="11264" width="12" style="180"/>
    <col min="11265" max="11271" width="12.5" style="180" customWidth="1"/>
    <col min="11272" max="11272" width="1.875" style="180" customWidth="1"/>
    <col min="11273" max="11276" width="9" style="180" customWidth="1"/>
    <col min="11277" max="11520" width="12" style="180"/>
    <col min="11521" max="11527" width="12.5" style="180" customWidth="1"/>
    <col min="11528" max="11528" width="1.875" style="180" customWidth="1"/>
    <col min="11529" max="11532" width="9" style="180" customWidth="1"/>
    <col min="11533" max="11776" width="12" style="180"/>
    <col min="11777" max="11783" width="12.5" style="180" customWidth="1"/>
    <col min="11784" max="11784" width="1.875" style="180" customWidth="1"/>
    <col min="11785" max="11788" width="9" style="180" customWidth="1"/>
    <col min="11789" max="12032" width="12" style="180"/>
    <col min="12033" max="12039" width="12.5" style="180" customWidth="1"/>
    <col min="12040" max="12040" width="1.875" style="180" customWidth="1"/>
    <col min="12041" max="12044" width="9" style="180" customWidth="1"/>
    <col min="12045" max="12288" width="12" style="180"/>
    <col min="12289" max="12295" width="12.5" style="180" customWidth="1"/>
    <col min="12296" max="12296" width="1.875" style="180" customWidth="1"/>
    <col min="12297" max="12300" width="9" style="180" customWidth="1"/>
    <col min="12301" max="12544" width="12" style="180"/>
    <col min="12545" max="12551" width="12.5" style="180" customWidth="1"/>
    <col min="12552" max="12552" width="1.875" style="180" customWidth="1"/>
    <col min="12553" max="12556" width="9" style="180" customWidth="1"/>
    <col min="12557" max="12800" width="12" style="180"/>
    <col min="12801" max="12807" width="12.5" style="180" customWidth="1"/>
    <col min="12808" max="12808" width="1.875" style="180" customWidth="1"/>
    <col min="12809" max="12812" width="9" style="180" customWidth="1"/>
    <col min="12813" max="13056" width="12" style="180"/>
    <col min="13057" max="13063" width="12.5" style="180" customWidth="1"/>
    <col min="13064" max="13064" width="1.875" style="180" customWidth="1"/>
    <col min="13065" max="13068" width="9" style="180" customWidth="1"/>
    <col min="13069" max="13312" width="12" style="180"/>
    <col min="13313" max="13319" width="12.5" style="180" customWidth="1"/>
    <col min="13320" max="13320" width="1.875" style="180" customWidth="1"/>
    <col min="13321" max="13324" width="9" style="180" customWidth="1"/>
    <col min="13325" max="13568" width="12" style="180"/>
    <col min="13569" max="13575" width="12.5" style="180" customWidth="1"/>
    <col min="13576" max="13576" width="1.875" style="180" customWidth="1"/>
    <col min="13577" max="13580" width="9" style="180" customWidth="1"/>
    <col min="13581" max="13824" width="12" style="180"/>
    <col min="13825" max="13831" width="12.5" style="180" customWidth="1"/>
    <col min="13832" max="13832" width="1.875" style="180" customWidth="1"/>
    <col min="13833" max="13836" width="9" style="180" customWidth="1"/>
    <col min="13837" max="14080" width="12" style="180"/>
    <col min="14081" max="14087" width="12.5" style="180" customWidth="1"/>
    <col min="14088" max="14088" width="1.875" style="180" customWidth="1"/>
    <col min="14089" max="14092" width="9" style="180" customWidth="1"/>
    <col min="14093" max="14336" width="12" style="180"/>
    <col min="14337" max="14343" width="12.5" style="180" customWidth="1"/>
    <col min="14344" max="14344" width="1.875" style="180" customWidth="1"/>
    <col min="14345" max="14348" width="9" style="180" customWidth="1"/>
    <col min="14349" max="14592" width="12" style="180"/>
    <col min="14593" max="14599" width="12.5" style="180" customWidth="1"/>
    <col min="14600" max="14600" width="1.875" style="180" customWidth="1"/>
    <col min="14601" max="14604" width="9" style="180" customWidth="1"/>
    <col min="14605" max="14848" width="12" style="180"/>
    <col min="14849" max="14855" width="12.5" style="180" customWidth="1"/>
    <col min="14856" max="14856" width="1.875" style="180" customWidth="1"/>
    <col min="14857" max="14860" width="9" style="180" customWidth="1"/>
    <col min="14861" max="15104" width="12" style="180"/>
    <col min="15105" max="15111" width="12.5" style="180" customWidth="1"/>
    <col min="15112" max="15112" width="1.875" style="180" customWidth="1"/>
    <col min="15113" max="15116" width="9" style="180" customWidth="1"/>
    <col min="15117" max="15360" width="12" style="180"/>
    <col min="15361" max="15367" width="12.5" style="180" customWidth="1"/>
    <col min="15368" max="15368" width="1.875" style="180" customWidth="1"/>
    <col min="15369" max="15372" width="9" style="180" customWidth="1"/>
    <col min="15373" max="15616" width="12" style="180"/>
    <col min="15617" max="15623" width="12.5" style="180" customWidth="1"/>
    <col min="15624" max="15624" width="1.875" style="180" customWidth="1"/>
    <col min="15625" max="15628" width="9" style="180" customWidth="1"/>
    <col min="15629" max="15872" width="12" style="180"/>
    <col min="15873" max="15879" width="12.5" style="180" customWidth="1"/>
    <col min="15880" max="15880" width="1.875" style="180" customWidth="1"/>
    <col min="15881" max="15884" width="9" style="180" customWidth="1"/>
    <col min="15885" max="16128" width="12" style="180"/>
    <col min="16129" max="16135" width="12.5" style="180" customWidth="1"/>
    <col min="16136" max="16136" width="1.875" style="180" customWidth="1"/>
    <col min="16137" max="16140" width="9" style="180" customWidth="1"/>
    <col min="16141" max="16384" width="12" style="180"/>
  </cols>
  <sheetData>
    <row r="1" spans="1:7" ht="24" customHeight="1">
      <c r="A1" s="179" t="s">
        <v>188</v>
      </c>
      <c r="G1" s="181"/>
    </row>
    <row r="2" spans="1:7" ht="21.75" customHeight="1" thickBot="1">
      <c r="A2" s="179" t="s">
        <v>189</v>
      </c>
      <c r="G2" s="181"/>
    </row>
    <row r="3" spans="1:7" ht="17.100000000000001" customHeight="1">
      <c r="A3" s="703" t="s">
        <v>190</v>
      </c>
      <c r="B3" s="735" t="s">
        <v>5</v>
      </c>
      <c r="C3" s="736"/>
      <c r="D3" s="737"/>
      <c r="E3" s="738" t="s">
        <v>191</v>
      </c>
      <c r="F3" s="741" t="s">
        <v>284</v>
      </c>
      <c r="G3" s="742"/>
    </row>
    <row r="4" spans="1:7" ht="17.100000000000001" customHeight="1">
      <c r="A4" s="704"/>
      <c r="B4" s="743"/>
      <c r="C4" s="744"/>
      <c r="D4" s="745"/>
      <c r="E4" s="739"/>
      <c r="F4" s="725" t="s">
        <v>285</v>
      </c>
      <c r="G4" s="749"/>
    </row>
    <row r="5" spans="1:7" ht="17.100000000000001" customHeight="1">
      <c r="A5" s="704"/>
      <c r="B5" s="743"/>
      <c r="C5" s="744"/>
      <c r="D5" s="745"/>
      <c r="E5" s="739"/>
      <c r="F5" s="726" t="s">
        <v>286</v>
      </c>
      <c r="G5" s="749"/>
    </row>
    <row r="6" spans="1:7" ht="17.100000000000001" customHeight="1" thickBot="1">
      <c r="A6" s="705"/>
      <c r="B6" s="746"/>
      <c r="C6" s="747"/>
      <c r="D6" s="748"/>
      <c r="E6" s="740"/>
      <c r="F6" s="729"/>
      <c r="G6" s="750"/>
    </row>
    <row r="7" spans="1:7" ht="17.100000000000001" customHeight="1">
      <c r="A7" s="703" t="s">
        <v>192</v>
      </c>
      <c r="B7" s="720" t="s">
        <v>287</v>
      </c>
      <c r="C7" s="721"/>
      <c r="D7" s="721"/>
      <c r="E7" s="722"/>
      <c r="F7" s="723" t="s">
        <v>193</v>
      </c>
      <c r="G7" s="724"/>
    </row>
    <row r="8" spans="1:7" ht="17.100000000000001" customHeight="1">
      <c r="A8" s="704"/>
      <c r="B8" s="725"/>
      <c r="C8" s="726"/>
      <c r="D8" s="726"/>
      <c r="E8" s="727"/>
      <c r="F8" s="731" t="s">
        <v>288</v>
      </c>
      <c r="G8" s="733" t="s">
        <v>289</v>
      </c>
    </row>
    <row r="9" spans="1:7" ht="17.100000000000001" customHeight="1" thickBot="1">
      <c r="A9" s="705"/>
      <c r="B9" s="728"/>
      <c r="C9" s="729"/>
      <c r="D9" s="729"/>
      <c r="E9" s="730"/>
      <c r="F9" s="732"/>
      <c r="G9" s="734"/>
    </row>
    <row r="10" spans="1:7" ht="17.100000000000001" customHeight="1">
      <c r="A10" s="715" t="s">
        <v>194</v>
      </c>
      <c r="B10" s="706" t="s">
        <v>195</v>
      </c>
      <c r="C10" s="706"/>
      <c r="D10" s="706" t="s">
        <v>196</v>
      </c>
      <c r="E10" s="706"/>
      <c r="F10" s="707" t="s">
        <v>197</v>
      </c>
      <c r="G10" s="708"/>
    </row>
    <row r="11" spans="1:7" ht="17.100000000000001" customHeight="1">
      <c r="A11" s="716"/>
      <c r="B11" s="718"/>
      <c r="C11" s="718"/>
      <c r="D11" s="718"/>
      <c r="E11" s="718"/>
      <c r="F11" s="718"/>
      <c r="G11" s="719"/>
    </row>
    <row r="12" spans="1:7" ht="17.100000000000001" customHeight="1">
      <c r="A12" s="716"/>
      <c r="B12" s="670"/>
      <c r="C12" s="670"/>
      <c r="D12" s="670"/>
      <c r="E12" s="670"/>
      <c r="F12" s="670"/>
      <c r="G12" s="671"/>
    </row>
    <row r="13" spans="1:7" ht="17.100000000000001" customHeight="1">
      <c r="A13" s="716"/>
      <c r="B13" s="670"/>
      <c r="C13" s="670"/>
      <c r="D13" s="670"/>
      <c r="E13" s="670"/>
      <c r="F13" s="670"/>
      <c r="G13" s="671"/>
    </row>
    <row r="14" spans="1:7" ht="17.100000000000001" customHeight="1">
      <c r="A14" s="716"/>
      <c r="B14" s="670"/>
      <c r="C14" s="670"/>
      <c r="D14" s="670"/>
      <c r="E14" s="670"/>
      <c r="F14" s="670"/>
      <c r="G14" s="671"/>
    </row>
    <row r="15" spans="1:7" ht="17.100000000000001" customHeight="1">
      <c r="A15" s="716"/>
      <c r="B15" s="670"/>
      <c r="C15" s="670"/>
      <c r="D15" s="670"/>
      <c r="E15" s="670"/>
      <c r="F15" s="670"/>
      <c r="G15" s="671"/>
    </row>
    <row r="16" spans="1:7" ht="17.100000000000001" customHeight="1">
      <c r="A16" s="716"/>
      <c r="B16" s="670"/>
      <c r="C16" s="670"/>
      <c r="D16" s="670"/>
      <c r="E16" s="670"/>
      <c r="F16" s="670"/>
      <c r="G16" s="671"/>
    </row>
    <row r="17" spans="1:7" ht="17.100000000000001" customHeight="1">
      <c r="A17" s="716"/>
      <c r="B17" s="670"/>
      <c r="C17" s="670"/>
      <c r="D17" s="670"/>
      <c r="E17" s="670"/>
      <c r="F17" s="670"/>
      <c r="G17" s="671"/>
    </row>
    <row r="18" spans="1:7" ht="17.100000000000001" customHeight="1" thickBot="1">
      <c r="A18" s="717"/>
      <c r="B18" s="713"/>
      <c r="C18" s="713"/>
      <c r="D18" s="713"/>
      <c r="E18" s="713"/>
      <c r="F18" s="713"/>
      <c r="G18" s="714"/>
    </row>
    <row r="19" spans="1:7" ht="17.100000000000001" customHeight="1">
      <c r="A19" s="703" t="s">
        <v>198</v>
      </c>
      <c r="B19" s="706" t="s">
        <v>199</v>
      </c>
      <c r="C19" s="706"/>
      <c r="D19" s="706" t="s">
        <v>196</v>
      </c>
      <c r="E19" s="706"/>
      <c r="F19" s="707" t="s">
        <v>197</v>
      </c>
      <c r="G19" s="708"/>
    </row>
    <row r="20" spans="1:7" ht="17.100000000000001" customHeight="1">
      <c r="A20" s="704"/>
      <c r="B20" s="709"/>
      <c r="C20" s="709"/>
      <c r="D20" s="709"/>
      <c r="E20" s="709"/>
      <c r="F20" s="709"/>
      <c r="G20" s="711"/>
    </row>
    <row r="21" spans="1:7" ht="17.100000000000001" customHeight="1" thickBot="1">
      <c r="A21" s="705"/>
      <c r="B21" s="710"/>
      <c r="C21" s="710"/>
      <c r="D21" s="710"/>
      <c r="E21" s="710"/>
      <c r="F21" s="710"/>
      <c r="G21" s="712"/>
    </row>
    <row r="22" spans="1:7" ht="17.100000000000001" customHeight="1">
      <c r="A22" s="703" t="s">
        <v>200</v>
      </c>
      <c r="B22" s="706" t="s">
        <v>199</v>
      </c>
      <c r="C22" s="706"/>
      <c r="D22" s="706" t="s">
        <v>196</v>
      </c>
      <c r="E22" s="706"/>
      <c r="F22" s="707" t="s">
        <v>197</v>
      </c>
      <c r="G22" s="708"/>
    </row>
    <row r="23" spans="1:7" ht="17.100000000000001" customHeight="1">
      <c r="A23" s="704"/>
      <c r="B23" s="709"/>
      <c r="C23" s="709"/>
      <c r="D23" s="709"/>
      <c r="E23" s="709"/>
      <c r="F23" s="709"/>
      <c r="G23" s="711"/>
    </row>
    <row r="24" spans="1:7" ht="17.100000000000001" customHeight="1" thickBot="1">
      <c r="A24" s="705"/>
      <c r="B24" s="710"/>
      <c r="C24" s="710"/>
      <c r="D24" s="710"/>
      <c r="E24" s="710"/>
      <c r="F24" s="710"/>
      <c r="G24" s="712"/>
    </row>
    <row r="25" spans="1:7" ht="15" customHeight="1">
      <c r="A25" s="182"/>
      <c r="B25" s="183"/>
      <c r="C25" s="183"/>
      <c r="D25" s="183"/>
      <c r="E25" s="183"/>
      <c r="F25" s="183"/>
      <c r="G25" s="183"/>
    </row>
    <row r="26" spans="1:7" ht="17.100000000000001" customHeight="1" thickBot="1">
      <c r="A26" s="184" t="s">
        <v>201</v>
      </c>
      <c r="B26" s="183"/>
      <c r="C26" s="183"/>
      <c r="D26" s="183"/>
      <c r="E26" s="183"/>
      <c r="F26" s="183"/>
      <c r="G26" s="183"/>
    </row>
    <row r="27" spans="1:7" ht="17.100000000000001" customHeight="1">
      <c r="A27" s="185"/>
      <c r="B27" s="186"/>
      <c r="C27" s="186"/>
      <c r="D27" s="186"/>
      <c r="E27" s="186"/>
      <c r="F27" s="186"/>
      <c r="G27" s="187"/>
    </row>
    <row r="28" spans="1:7" ht="17.100000000000001" customHeight="1">
      <c r="A28" s="188"/>
      <c r="B28" s="183"/>
      <c r="C28" s="183"/>
      <c r="D28" s="183"/>
      <c r="E28" s="183"/>
      <c r="F28" s="183"/>
      <c r="G28" s="189"/>
    </row>
    <row r="29" spans="1:7" ht="17.100000000000001" customHeight="1">
      <c r="A29" s="188"/>
      <c r="B29" s="183"/>
      <c r="C29" s="183"/>
      <c r="D29" s="183"/>
      <c r="E29" s="183"/>
      <c r="F29" s="183"/>
      <c r="G29" s="189"/>
    </row>
    <row r="30" spans="1:7" ht="17.100000000000001" customHeight="1">
      <c r="A30" s="188"/>
      <c r="B30" s="183"/>
      <c r="C30" s="183"/>
      <c r="D30" s="183"/>
      <c r="E30" s="183"/>
      <c r="F30" s="183"/>
      <c r="G30" s="189"/>
    </row>
    <row r="31" spans="1:7" ht="17.100000000000001" customHeight="1">
      <c r="A31" s="188"/>
      <c r="B31" s="183"/>
      <c r="C31" s="183"/>
      <c r="D31" s="183"/>
      <c r="E31" s="183"/>
      <c r="F31" s="183"/>
      <c r="G31" s="189"/>
    </row>
    <row r="32" spans="1:7" ht="17.100000000000001" customHeight="1">
      <c r="A32" s="188"/>
      <c r="B32" s="183"/>
      <c r="C32" s="183"/>
      <c r="D32" s="183"/>
      <c r="E32" s="183"/>
      <c r="F32" s="183"/>
      <c r="G32" s="189"/>
    </row>
    <row r="33" spans="1:7" ht="17.100000000000001" customHeight="1">
      <c r="A33" s="188"/>
      <c r="B33" s="183"/>
      <c r="C33" s="183"/>
      <c r="D33" s="183"/>
      <c r="E33" s="183"/>
      <c r="F33" s="183"/>
      <c r="G33" s="189"/>
    </row>
    <row r="34" spans="1:7" ht="17.100000000000001" customHeight="1">
      <c r="A34" s="188"/>
      <c r="B34" s="183"/>
      <c r="C34" s="183"/>
      <c r="D34" s="183"/>
      <c r="E34" s="183"/>
      <c r="F34" s="183"/>
      <c r="G34" s="189"/>
    </row>
    <row r="35" spans="1:7" ht="17.100000000000001" customHeight="1">
      <c r="A35" s="188"/>
      <c r="B35" s="183"/>
      <c r="C35" s="183"/>
      <c r="D35" s="183"/>
      <c r="E35" s="183"/>
      <c r="F35" s="183"/>
      <c r="G35" s="189"/>
    </row>
    <row r="36" spans="1:7" ht="17.100000000000001" customHeight="1">
      <c r="A36" s="188"/>
      <c r="B36" s="183"/>
      <c r="C36" s="183"/>
      <c r="D36" s="183"/>
      <c r="E36" s="183"/>
      <c r="F36" s="183"/>
      <c r="G36" s="189"/>
    </row>
    <row r="37" spans="1:7" ht="17.100000000000001" customHeight="1">
      <c r="A37" s="190"/>
      <c r="B37" s="183"/>
      <c r="C37" s="183"/>
      <c r="D37" s="183"/>
      <c r="E37" s="183"/>
      <c r="F37" s="183"/>
      <c r="G37" s="189"/>
    </row>
    <row r="38" spans="1:7" ht="17.100000000000001" customHeight="1">
      <c r="A38" s="190"/>
      <c r="B38" s="183"/>
      <c r="C38" s="183"/>
      <c r="D38" s="183"/>
      <c r="E38" s="183"/>
      <c r="F38" s="183"/>
      <c r="G38" s="189"/>
    </row>
    <row r="39" spans="1:7" ht="17.100000000000001" customHeight="1">
      <c r="A39" s="190"/>
      <c r="B39" s="183"/>
      <c r="C39" s="183"/>
      <c r="D39" s="183"/>
      <c r="E39" s="183"/>
      <c r="F39" s="183"/>
      <c r="G39" s="189"/>
    </row>
    <row r="40" spans="1:7" ht="17.100000000000001" customHeight="1">
      <c r="A40" s="190"/>
      <c r="B40" s="183"/>
      <c r="C40" s="183"/>
      <c r="D40" s="183"/>
      <c r="E40" s="183"/>
      <c r="F40" s="183"/>
      <c r="G40" s="189"/>
    </row>
    <row r="41" spans="1:7" ht="17.100000000000001" customHeight="1">
      <c r="A41" s="190"/>
      <c r="B41" s="183"/>
      <c r="C41" s="183"/>
      <c r="D41" s="183"/>
      <c r="E41" s="183"/>
      <c r="F41" s="183"/>
      <c r="G41" s="189"/>
    </row>
    <row r="42" spans="1:7" ht="17.100000000000001" customHeight="1">
      <c r="A42" s="190"/>
      <c r="B42" s="183"/>
      <c r="C42" s="183"/>
      <c r="D42" s="183"/>
      <c r="E42" s="183"/>
      <c r="F42" s="183"/>
      <c r="G42" s="189"/>
    </row>
    <row r="43" spans="1:7" ht="17.100000000000001" customHeight="1">
      <c r="A43" s="190"/>
      <c r="B43" s="183"/>
      <c r="C43" s="183"/>
      <c r="D43" s="183"/>
      <c r="E43" s="183"/>
      <c r="F43" s="183"/>
      <c r="G43" s="189"/>
    </row>
    <row r="44" spans="1:7" ht="17.100000000000001" customHeight="1">
      <c r="A44" s="190"/>
      <c r="B44" s="183"/>
      <c r="C44" s="183"/>
      <c r="D44" s="183"/>
      <c r="E44" s="183"/>
      <c r="F44" s="183"/>
      <c r="G44" s="189"/>
    </row>
    <row r="45" spans="1:7" ht="17.100000000000001" customHeight="1">
      <c r="A45" s="190"/>
      <c r="B45" s="183"/>
      <c r="C45" s="183"/>
      <c r="D45" s="183"/>
      <c r="E45" s="183"/>
      <c r="F45" s="183"/>
      <c r="G45" s="189"/>
    </row>
    <row r="46" spans="1:7" ht="17.100000000000001" customHeight="1">
      <c r="A46" s="190"/>
      <c r="B46" s="183"/>
      <c r="C46" s="183"/>
      <c r="D46" s="183"/>
      <c r="E46" s="183"/>
      <c r="F46" s="183"/>
      <c r="G46" s="189"/>
    </row>
    <row r="47" spans="1:7" ht="17.100000000000001" customHeight="1">
      <c r="A47" s="190"/>
      <c r="B47" s="183"/>
      <c r="C47" s="183"/>
      <c r="D47" s="183"/>
      <c r="E47" s="183"/>
      <c r="F47" s="183"/>
      <c r="G47" s="189"/>
    </row>
    <row r="48" spans="1:7" ht="17.100000000000001" customHeight="1" thickBot="1">
      <c r="A48" s="191"/>
      <c r="B48" s="192"/>
      <c r="C48" s="192"/>
      <c r="D48" s="192"/>
      <c r="E48" s="192"/>
      <c r="F48" s="192"/>
      <c r="G48" s="193"/>
    </row>
    <row r="49" spans="1:16" ht="17.100000000000001" customHeight="1">
      <c r="A49" s="194"/>
      <c r="B49" s="183"/>
      <c r="C49" s="183"/>
      <c r="D49" s="183"/>
      <c r="E49" s="183"/>
      <c r="F49" s="183"/>
      <c r="G49" s="183"/>
    </row>
    <row r="50" spans="1:16" ht="17.100000000000001" customHeight="1" thickBot="1">
      <c r="A50" s="196" t="s">
        <v>214</v>
      </c>
      <c r="B50" s="183"/>
      <c r="C50" s="183"/>
      <c r="D50" s="183"/>
      <c r="E50" s="183"/>
      <c r="F50" s="183"/>
      <c r="G50" s="183"/>
    </row>
    <row r="51" spans="1:16" ht="17.100000000000001" customHeight="1">
      <c r="A51" s="684" t="s">
        <v>215</v>
      </c>
      <c r="B51" s="685"/>
      <c r="C51" s="206">
        <v>2021</v>
      </c>
      <c r="D51" s="206">
        <v>2020</v>
      </c>
      <c r="E51" s="206">
        <v>2019</v>
      </c>
      <c r="F51" s="206">
        <v>2018</v>
      </c>
      <c r="G51" s="207">
        <v>2017</v>
      </c>
    </row>
    <row r="52" spans="1:16" ht="17.100000000000001" customHeight="1">
      <c r="A52" s="689" t="s">
        <v>216</v>
      </c>
      <c r="B52" s="690"/>
      <c r="C52" s="256"/>
      <c r="D52" s="256"/>
      <c r="E52" s="256"/>
      <c r="F52" s="256"/>
      <c r="G52" s="257"/>
    </row>
    <row r="53" spans="1:16" ht="17.100000000000001" customHeight="1">
      <c r="A53" s="686" t="s">
        <v>217</v>
      </c>
      <c r="B53" s="680"/>
      <c r="C53" s="256"/>
      <c r="D53" s="256"/>
      <c r="E53" s="256"/>
      <c r="F53" s="256"/>
      <c r="G53" s="257"/>
    </row>
    <row r="54" spans="1:16" ht="17.100000000000001" customHeight="1" thickBot="1">
      <c r="A54" s="687" t="s">
        <v>218</v>
      </c>
      <c r="B54" s="688"/>
      <c r="C54" s="258"/>
      <c r="D54" s="258"/>
      <c r="E54" s="258"/>
      <c r="F54" s="258"/>
      <c r="G54" s="259"/>
      <c r="H54" s="195"/>
      <c r="I54" s="195"/>
      <c r="J54" s="195"/>
      <c r="K54" s="195"/>
    </row>
    <row r="55" spans="1:16" ht="17.100000000000001" customHeight="1">
      <c r="A55" s="208"/>
      <c r="B55" s="210"/>
      <c r="C55" s="211"/>
      <c r="D55" s="211"/>
      <c r="E55" s="211"/>
      <c r="F55" s="211"/>
      <c r="G55" s="209"/>
      <c r="H55" s="195"/>
      <c r="I55" s="195"/>
      <c r="J55" s="195"/>
      <c r="K55" s="195"/>
    </row>
    <row r="56" spans="1:16" ht="17.25" customHeight="1">
      <c r="A56" s="196" t="s">
        <v>219</v>
      </c>
      <c r="B56" s="198"/>
      <c r="C56" s="198"/>
      <c r="D56" s="198"/>
      <c r="E56" s="198"/>
      <c r="F56" s="197" t="s">
        <v>235</v>
      </c>
      <c r="G56" s="197"/>
      <c r="H56" s="195"/>
      <c r="I56" s="195"/>
      <c r="J56" s="195"/>
      <c r="K56" s="195"/>
    </row>
    <row r="57" spans="1:16" ht="20.100000000000001" customHeight="1">
      <c r="A57" s="674">
        <v>2019</v>
      </c>
      <c r="B57" s="675"/>
      <c r="C57" s="680" t="s">
        <v>234</v>
      </c>
      <c r="D57" s="680"/>
      <c r="E57" s="680" t="s">
        <v>233</v>
      </c>
      <c r="F57" s="681"/>
      <c r="G57" s="223"/>
      <c r="P57" s="218" t="s">
        <v>232</v>
      </c>
    </row>
    <row r="58" spans="1:16" ht="20.100000000000001" customHeight="1">
      <c r="A58" s="676"/>
      <c r="B58" s="677"/>
      <c r="C58" s="205" t="s">
        <v>231</v>
      </c>
      <c r="D58" s="256"/>
      <c r="E58" s="205" t="s">
        <v>230</v>
      </c>
      <c r="F58" s="260"/>
      <c r="G58" s="682"/>
      <c r="P58" s="673">
        <f>D63-F63</f>
        <v>0</v>
      </c>
    </row>
    <row r="59" spans="1:16" ht="53.25" customHeight="1">
      <c r="A59" s="676"/>
      <c r="B59" s="677"/>
      <c r="C59" s="205" t="s">
        <v>229</v>
      </c>
      <c r="D59" s="256"/>
      <c r="E59" s="212" t="s">
        <v>228</v>
      </c>
      <c r="F59" s="260"/>
      <c r="G59" s="682"/>
      <c r="P59" s="673"/>
    </row>
    <row r="60" spans="1:16" ht="46.5" customHeight="1">
      <c r="A60" s="676"/>
      <c r="B60" s="677"/>
      <c r="C60" s="212" t="s">
        <v>227</v>
      </c>
      <c r="D60" s="256"/>
      <c r="E60" s="205" t="s">
        <v>226</v>
      </c>
      <c r="F60" s="260"/>
      <c r="G60" s="224"/>
      <c r="P60" s="219" t="s">
        <v>225</v>
      </c>
    </row>
    <row r="61" spans="1:16" ht="20.100000000000001" customHeight="1">
      <c r="A61" s="676"/>
      <c r="B61" s="677"/>
      <c r="C61" s="205" t="s">
        <v>224</v>
      </c>
      <c r="D61" s="256"/>
      <c r="E61" s="205" t="s">
        <v>223</v>
      </c>
      <c r="F61" s="260"/>
      <c r="G61" s="683"/>
      <c r="P61" s="672">
        <f>IFERROR(D60/D63,0)</f>
        <v>0</v>
      </c>
    </row>
    <row r="62" spans="1:16" ht="20.100000000000001" customHeight="1">
      <c r="A62" s="676"/>
      <c r="B62" s="677"/>
      <c r="C62" s="205" t="s">
        <v>222</v>
      </c>
      <c r="D62" s="256"/>
      <c r="E62" s="205"/>
      <c r="F62" s="260"/>
      <c r="G62" s="683"/>
      <c r="P62" s="672"/>
    </row>
    <row r="63" spans="1:16" ht="20.100000000000001" customHeight="1">
      <c r="A63" s="676"/>
      <c r="B63" s="677"/>
      <c r="C63" s="205" t="s">
        <v>221</v>
      </c>
      <c r="D63" s="213">
        <f>D58+D59+D61+D62</f>
        <v>0</v>
      </c>
      <c r="E63" s="205" t="s">
        <v>221</v>
      </c>
      <c r="F63" s="221">
        <f>F58+F60+F61+F62</f>
        <v>0</v>
      </c>
      <c r="G63" s="223"/>
      <c r="P63" s="218" t="s">
        <v>220</v>
      </c>
    </row>
    <row r="64" spans="1:16" ht="17.25" customHeight="1">
      <c r="A64" s="678"/>
      <c r="B64" s="679"/>
      <c r="C64" s="205" t="s">
        <v>220</v>
      </c>
      <c r="D64" s="214" t="str">
        <f>IFERROR(D63/D71,"0")</f>
        <v>0</v>
      </c>
      <c r="E64" s="205" t="s">
        <v>220</v>
      </c>
      <c r="F64" s="222" t="str">
        <f>IFERROR(F63/F71,"0")</f>
        <v>0</v>
      </c>
      <c r="G64" s="225"/>
      <c r="P64" s="220">
        <f>IFERROR(G61/G69,0)</f>
        <v>0</v>
      </c>
    </row>
    <row r="65" spans="1:16" ht="17.100000000000001" customHeight="1">
      <c r="A65" s="674">
        <v>2018</v>
      </c>
      <c r="B65" s="675"/>
      <c r="C65" s="680" t="s">
        <v>234</v>
      </c>
      <c r="D65" s="680"/>
      <c r="E65" s="680" t="s">
        <v>233</v>
      </c>
      <c r="F65" s="681"/>
      <c r="G65" s="223"/>
      <c r="P65" s="218" t="s">
        <v>232</v>
      </c>
    </row>
    <row r="66" spans="1:16" ht="20.25" customHeight="1">
      <c r="A66" s="676"/>
      <c r="B66" s="677"/>
      <c r="C66" s="205" t="s">
        <v>231</v>
      </c>
      <c r="D66" s="256"/>
      <c r="E66" s="205" t="s">
        <v>230</v>
      </c>
      <c r="F66" s="260"/>
      <c r="G66" s="682"/>
      <c r="P66" s="673">
        <f>D71-F71</f>
        <v>0</v>
      </c>
    </row>
    <row r="67" spans="1:16" ht="45" customHeight="1">
      <c r="A67" s="676"/>
      <c r="B67" s="677"/>
      <c r="C67" s="205" t="s">
        <v>229</v>
      </c>
      <c r="D67" s="256"/>
      <c r="E67" s="212" t="s">
        <v>228</v>
      </c>
      <c r="F67" s="260"/>
      <c r="G67" s="682"/>
      <c r="P67" s="673"/>
    </row>
    <row r="68" spans="1:16" ht="48" customHeight="1">
      <c r="A68" s="676"/>
      <c r="B68" s="677"/>
      <c r="C68" s="212" t="s">
        <v>227</v>
      </c>
      <c r="D68" s="256"/>
      <c r="E68" s="205" t="s">
        <v>226</v>
      </c>
      <c r="F68" s="260"/>
      <c r="G68" s="224"/>
      <c r="P68" s="219" t="s">
        <v>225</v>
      </c>
    </row>
    <row r="69" spans="1:16" ht="22.5" customHeight="1">
      <c r="A69" s="676"/>
      <c r="B69" s="677"/>
      <c r="C69" s="205" t="s">
        <v>224</v>
      </c>
      <c r="D69" s="256"/>
      <c r="E69" s="205" t="s">
        <v>223</v>
      </c>
      <c r="F69" s="260"/>
      <c r="G69" s="683"/>
      <c r="P69" s="672">
        <f>IFERROR(D68/D71,0)</f>
        <v>0</v>
      </c>
    </row>
    <row r="70" spans="1:16" ht="15.75" customHeight="1">
      <c r="A70" s="676"/>
      <c r="B70" s="677"/>
      <c r="C70" s="205" t="s">
        <v>222</v>
      </c>
      <c r="D70" s="256"/>
      <c r="E70" s="205"/>
      <c r="F70" s="260"/>
      <c r="G70" s="683"/>
      <c r="P70" s="672"/>
    </row>
    <row r="71" spans="1:16" ht="16.5" customHeight="1">
      <c r="A71" s="676"/>
      <c r="B71" s="677"/>
      <c r="C71" s="205" t="s">
        <v>221</v>
      </c>
      <c r="D71" s="213">
        <f>D66+D67+D69+D70</f>
        <v>0</v>
      </c>
      <c r="E71" s="205" t="s">
        <v>221</v>
      </c>
      <c r="F71" s="221">
        <f>F66+F68+F69+F70</f>
        <v>0</v>
      </c>
      <c r="G71" s="223"/>
      <c r="P71" s="218" t="s">
        <v>220</v>
      </c>
    </row>
    <row r="72" spans="1:16" ht="17.100000000000001" customHeight="1">
      <c r="A72" s="678"/>
      <c r="B72" s="679"/>
      <c r="C72" s="205" t="s">
        <v>220</v>
      </c>
      <c r="D72" s="214" t="str">
        <f>IFERROR(D71/D79,"0")</f>
        <v>0</v>
      </c>
      <c r="E72" s="205" t="s">
        <v>220</v>
      </c>
      <c r="F72" s="222" t="str">
        <f>IFERROR(F71/F79,"0")</f>
        <v>0</v>
      </c>
      <c r="G72" s="225"/>
      <c r="P72" s="220">
        <f>IFERROR(G69/G77,0)</f>
        <v>0</v>
      </c>
    </row>
    <row r="73" spans="1:16" ht="27" customHeight="1">
      <c r="A73" s="674">
        <v>2017</v>
      </c>
      <c r="B73" s="675"/>
      <c r="C73" s="680" t="s">
        <v>234</v>
      </c>
      <c r="D73" s="680"/>
      <c r="E73" s="680" t="s">
        <v>233</v>
      </c>
      <c r="F73" s="681"/>
      <c r="G73" s="223"/>
      <c r="P73" s="218" t="s">
        <v>232</v>
      </c>
    </row>
    <row r="74" spans="1:16" ht="21.75" customHeight="1">
      <c r="A74" s="676"/>
      <c r="B74" s="677"/>
      <c r="C74" s="205" t="s">
        <v>231</v>
      </c>
      <c r="D74" s="256"/>
      <c r="E74" s="205" t="s">
        <v>230</v>
      </c>
      <c r="F74" s="260"/>
      <c r="G74" s="682"/>
      <c r="P74" s="673">
        <f>D79-F79</f>
        <v>0</v>
      </c>
    </row>
    <row r="75" spans="1:16" ht="45" customHeight="1">
      <c r="A75" s="676"/>
      <c r="B75" s="677"/>
      <c r="C75" s="205" t="s">
        <v>229</v>
      </c>
      <c r="D75" s="256"/>
      <c r="E75" s="212" t="s">
        <v>228</v>
      </c>
      <c r="F75" s="260"/>
      <c r="G75" s="682"/>
      <c r="P75" s="673"/>
    </row>
    <row r="76" spans="1:16" ht="50.25" customHeight="1">
      <c r="A76" s="676"/>
      <c r="B76" s="677"/>
      <c r="C76" s="212" t="s">
        <v>227</v>
      </c>
      <c r="D76" s="256"/>
      <c r="E76" s="205" t="s">
        <v>226</v>
      </c>
      <c r="F76" s="260"/>
      <c r="G76" s="224"/>
      <c r="P76" s="219" t="s">
        <v>225</v>
      </c>
    </row>
    <row r="77" spans="1:16" ht="21" customHeight="1">
      <c r="A77" s="676"/>
      <c r="B77" s="677"/>
      <c r="C77" s="205" t="s">
        <v>224</v>
      </c>
      <c r="D77" s="256"/>
      <c r="E77" s="205" t="s">
        <v>223</v>
      </c>
      <c r="F77" s="260"/>
      <c r="G77" s="683"/>
      <c r="P77" s="672">
        <f>IFERROR(D76/D79,0)</f>
        <v>0</v>
      </c>
    </row>
    <row r="78" spans="1:16" ht="21" customHeight="1">
      <c r="A78" s="676"/>
      <c r="B78" s="677"/>
      <c r="C78" s="205" t="s">
        <v>222</v>
      </c>
      <c r="D78" s="256"/>
      <c r="E78" s="205"/>
      <c r="F78" s="260"/>
      <c r="G78" s="683"/>
      <c r="P78" s="672"/>
    </row>
    <row r="79" spans="1:16" ht="21" customHeight="1">
      <c r="A79" s="676"/>
      <c r="B79" s="677"/>
      <c r="C79" s="205" t="s">
        <v>221</v>
      </c>
      <c r="D79" s="213">
        <f>D74+D75+D77+D78</f>
        <v>0</v>
      </c>
      <c r="E79" s="205" t="s">
        <v>221</v>
      </c>
      <c r="F79" s="221">
        <f>F74+F76+F77+F78</f>
        <v>0</v>
      </c>
      <c r="G79" s="223"/>
      <c r="P79" s="218" t="s">
        <v>220</v>
      </c>
    </row>
    <row r="80" spans="1:16" ht="21" customHeight="1">
      <c r="A80" s="678"/>
      <c r="B80" s="679"/>
      <c r="C80" s="205" t="s">
        <v>220</v>
      </c>
      <c r="D80" s="214" t="s">
        <v>255</v>
      </c>
      <c r="E80" s="205" t="s">
        <v>220</v>
      </c>
      <c r="F80" s="222" t="s">
        <v>255</v>
      </c>
      <c r="G80" s="225"/>
      <c r="P80" s="220">
        <f>IFERROR(G77/#REF!,0)</f>
        <v>0</v>
      </c>
    </row>
    <row r="81" spans="1:7" ht="17.100000000000001" customHeight="1">
      <c r="A81" s="196"/>
      <c r="D81" s="199"/>
      <c r="G81" s="200"/>
    </row>
    <row r="82" spans="1:7" ht="17.100000000000001" customHeight="1" thickBot="1">
      <c r="A82" s="261" t="s">
        <v>262</v>
      </c>
      <c r="B82" s="262"/>
      <c r="C82" s="262"/>
      <c r="D82" s="262"/>
      <c r="E82" s="262"/>
      <c r="F82" s="262"/>
      <c r="G82" s="262"/>
    </row>
    <row r="83" spans="1:7" ht="17.100000000000001" customHeight="1">
      <c r="A83" s="691" t="s">
        <v>202</v>
      </c>
      <c r="B83" s="692"/>
      <c r="C83" s="692"/>
      <c r="D83" s="692"/>
      <c r="E83" s="692"/>
      <c r="F83" s="692"/>
      <c r="G83" s="693"/>
    </row>
    <row r="84" spans="1:7" ht="31.5" customHeight="1" thickBot="1">
      <c r="A84" s="700"/>
      <c r="B84" s="701"/>
      <c r="C84" s="701"/>
      <c r="D84" s="701"/>
      <c r="E84" s="701"/>
      <c r="F84" s="701"/>
      <c r="G84" s="702"/>
    </row>
    <row r="85" spans="1:7" ht="17.100000000000001" customHeight="1">
      <c r="A85" s="691" t="s">
        <v>203</v>
      </c>
      <c r="B85" s="692"/>
      <c r="C85" s="692"/>
      <c r="D85" s="692"/>
      <c r="E85" s="692"/>
      <c r="F85" s="692"/>
      <c r="G85" s="693"/>
    </row>
    <row r="86" spans="1:7" ht="81" customHeight="1">
      <c r="A86" s="263" t="s">
        <v>204</v>
      </c>
      <c r="B86" s="694"/>
      <c r="C86" s="695"/>
      <c r="D86" s="695"/>
      <c r="E86" s="695"/>
      <c r="F86" s="695"/>
      <c r="G86" s="696"/>
    </row>
    <row r="87" spans="1:7" ht="76.5" customHeight="1">
      <c r="A87" s="263" t="s">
        <v>205</v>
      </c>
      <c r="B87" s="694"/>
      <c r="C87" s="695"/>
      <c r="D87" s="695"/>
      <c r="E87" s="695"/>
      <c r="F87" s="695"/>
      <c r="G87" s="696"/>
    </row>
    <row r="88" spans="1:7" ht="135.75" customHeight="1" thickBot="1">
      <c r="A88" s="264" t="s">
        <v>206</v>
      </c>
      <c r="B88" s="697"/>
      <c r="C88" s="698"/>
      <c r="D88" s="698"/>
      <c r="E88" s="698"/>
      <c r="F88" s="698"/>
      <c r="G88" s="699"/>
    </row>
    <row r="89" spans="1:7" ht="17.100000000000001" customHeight="1">
      <c r="A89" s="201"/>
      <c r="B89" s="202"/>
      <c r="C89" s="203"/>
      <c r="D89" s="203"/>
      <c r="E89" s="203"/>
      <c r="F89" s="203"/>
      <c r="G89" s="203"/>
    </row>
    <row r="90" spans="1:7" ht="17.100000000000001" customHeight="1">
      <c r="A90" s="196"/>
      <c r="B90" s="204"/>
      <c r="C90" s="204"/>
      <c r="D90" s="204"/>
      <c r="E90" s="204"/>
      <c r="F90" s="204"/>
      <c r="G90" s="204"/>
    </row>
    <row r="91" spans="1:7" ht="17.100000000000001" customHeight="1">
      <c r="A91" s="196"/>
      <c r="B91" s="204"/>
      <c r="C91" s="204"/>
      <c r="D91" s="204"/>
      <c r="E91" s="204"/>
      <c r="F91" s="204"/>
      <c r="G91" s="204"/>
    </row>
  </sheetData>
  <sheetProtection algorithmName="SHA-512" hashValue="2l8CdqP29VSE7LqEurhbJ/FPcqZhd6iu/rA+2ZbU7ZID7J2QBDuympq0KjSKB0V9W1yYpuDqC/kx3CY4ZT2BaQ==" saltValue="KMcUh0uDFeJTupsabbUFnw==" spinCount="100000" sheet="1" formatCells="0" formatColumns="0" formatRows="0" insertColumns="0" insertRows="0" deleteColumns="0" deleteRows="0"/>
  <mergeCells count="74">
    <mergeCell ref="A3:A6"/>
    <mergeCell ref="B3:D3"/>
    <mergeCell ref="E3:E6"/>
    <mergeCell ref="F3:G3"/>
    <mergeCell ref="B4:D6"/>
    <mergeCell ref="F4:G4"/>
    <mergeCell ref="F5:G6"/>
    <mergeCell ref="F11:G12"/>
    <mergeCell ref="B13:C14"/>
    <mergeCell ref="D13:E14"/>
    <mergeCell ref="F13:G14"/>
    <mergeCell ref="A7:A9"/>
    <mergeCell ref="B7:E7"/>
    <mergeCell ref="F7:G7"/>
    <mergeCell ref="B8:E9"/>
    <mergeCell ref="F8:F9"/>
    <mergeCell ref="G8:G9"/>
    <mergeCell ref="B17:C18"/>
    <mergeCell ref="D17:E18"/>
    <mergeCell ref="F17:G18"/>
    <mergeCell ref="A19:A21"/>
    <mergeCell ref="B19:C19"/>
    <mergeCell ref="D19:E19"/>
    <mergeCell ref="F19:G19"/>
    <mergeCell ref="B20:C21"/>
    <mergeCell ref="D20:E21"/>
    <mergeCell ref="F20:G21"/>
    <mergeCell ref="A10:A18"/>
    <mergeCell ref="B10:C10"/>
    <mergeCell ref="D10:E10"/>
    <mergeCell ref="F10:G10"/>
    <mergeCell ref="B11:C12"/>
    <mergeCell ref="D11:E12"/>
    <mergeCell ref="A22:A24"/>
    <mergeCell ref="B22:C22"/>
    <mergeCell ref="D22:E22"/>
    <mergeCell ref="F22:G22"/>
    <mergeCell ref="B23:C24"/>
    <mergeCell ref="D23:E24"/>
    <mergeCell ref="F23:G24"/>
    <mergeCell ref="A85:G85"/>
    <mergeCell ref="B86:G86"/>
    <mergeCell ref="B87:G87"/>
    <mergeCell ref="B88:G88"/>
    <mergeCell ref="A83:G83"/>
    <mergeCell ref="A84:G84"/>
    <mergeCell ref="A51:B51"/>
    <mergeCell ref="A53:B53"/>
    <mergeCell ref="A54:B54"/>
    <mergeCell ref="A52:B52"/>
    <mergeCell ref="G66:G67"/>
    <mergeCell ref="A57:B64"/>
    <mergeCell ref="C57:D57"/>
    <mergeCell ref="E57:F57"/>
    <mergeCell ref="G58:G59"/>
    <mergeCell ref="A65:B72"/>
    <mergeCell ref="C65:D65"/>
    <mergeCell ref="E65:F65"/>
    <mergeCell ref="B15:C16"/>
    <mergeCell ref="D15:E16"/>
    <mergeCell ref="F15:G16"/>
    <mergeCell ref="P77:P78"/>
    <mergeCell ref="P58:P59"/>
    <mergeCell ref="P61:P62"/>
    <mergeCell ref="P66:P67"/>
    <mergeCell ref="P69:P70"/>
    <mergeCell ref="P74:P75"/>
    <mergeCell ref="A73:B80"/>
    <mergeCell ref="C73:D73"/>
    <mergeCell ref="E73:F73"/>
    <mergeCell ref="G74:G75"/>
    <mergeCell ref="G61:G62"/>
    <mergeCell ref="G69:G70"/>
    <mergeCell ref="G77:G78"/>
  </mergeCells>
  <phoneticPr fontId="2"/>
  <printOptions horizontalCentered="1"/>
  <pageMargins left="0.59055118110236227" right="0.59055118110236227" top="0.78740157480314965" bottom="0.39370078740157483" header="0.27559055118110237" footer="0.19685039370078741"/>
  <pageSetup paperSize="9" fitToHeight="0" orientation="portrait" r:id="rId1"/>
  <headerFooter alignWithMargins="0">
    <oddHeader>&amp;R（様式４）</oddHeader>
  </headerFooter>
  <rowBreaks count="2" manualBreakCount="2">
    <brk id="48" max="7" man="1"/>
    <brk id="81" max="7"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K138"/>
  <sheetViews>
    <sheetView showGridLines="0" showRuler="0" view="pageBreakPreview" zoomScale="90" zoomScaleNormal="100" zoomScaleSheetLayoutView="90" workbookViewId="0">
      <selection activeCell="B18" sqref="B18:K18"/>
    </sheetView>
  </sheetViews>
  <sheetFormatPr defaultRowHeight="13.5"/>
  <cols>
    <col min="1" max="1" width="1.25" style="2" customWidth="1"/>
    <col min="2" max="3" width="9.25" style="2" customWidth="1"/>
    <col min="4" max="4" width="6.25" style="2" customWidth="1"/>
    <col min="5" max="5" width="12.25" style="2" customWidth="1"/>
    <col min="6" max="7" width="9.25" style="2" customWidth="1"/>
    <col min="8" max="8" width="10" style="2" customWidth="1"/>
    <col min="9" max="9" width="9.25" style="2" customWidth="1"/>
    <col min="10" max="10" width="8.5" style="2" customWidth="1"/>
    <col min="11" max="11" width="9.25" style="2" customWidth="1"/>
    <col min="12" max="12" width="1.25" style="2" customWidth="1"/>
    <col min="13" max="16384" width="9" style="2"/>
  </cols>
  <sheetData>
    <row r="1" spans="2:11" ht="21" customHeight="1">
      <c r="B1" s="1" t="s">
        <v>237</v>
      </c>
      <c r="C1" s="1"/>
      <c r="D1" s="1"/>
      <c r="E1" s="1"/>
      <c r="F1" s="1"/>
      <c r="G1" s="1"/>
      <c r="H1" s="1"/>
      <c r="I1" s="1"/>
      <c r="J1" s="1"/>
      <c r="K1" s="1"/>
    </row>
    <row r="2" spans="2:11" ht="11.25" customHeight="1" thickBot="1">
      <c r="B2" s="1"/>
      <c r="C2" s="1"/>
      <c r="D2" s="1"/>
      <c r="E2" s="1"/>
      <c r="F2" s="1"/>
      <c r="G2" s="1"/>
      <c r="H2" s="1"/>
      <c r="I2" s="1"/>
      <c r="J2" s="1"/>
      <c r="K2" s="1"/>
    </row>
    <row r="3" spans="2:11" ht="21" customHeight="1">
      <c r="B3" s="342" t="s">
        <v>21</v>
      </c>
      <c r="C3" s="343"/>
      <c r="D3" s="343"/>
      <c r="E3" s="343"/>
      <c r="F3" s="343"/>
      <c r="G3" s="343"/>
      <c r="H3" s="343"/>
      <c r="I3" s="343"/>
      <c r="J3" s="343"/>
      <c r="K3" s="344"/>
    </row>
    <row r="4" spans="2:11" ht="30" customHeight="1">
      <c r="B4" s="345" t="str">
        <f>T(様式1!E20)</f>
        <v/>
      </c>
      <c r="C4" s="346"/>
      <c r="D4" s="346"/>
      <c r="E4" s="346"/>
      <c r="F4" s="346"/>
      <c r="G4" s="346"/>
      <c r="H4" s="346"/>
      <c r="I4" s="346"/>
      <c r="J4" s="346"/>
      <c r="K4" s="347"/>
    </row>
    <row r="5" spans="2:11" ht="30" customHeight="1">
      <c r="B5" s="348" t="s">
        <v>148</v>
      </c>
      <c r="C5" s="349"/>
      <c r="D5" s="350"/>
      <c r="E5" s="351"/>
      <c r="F5" s="351"/>
      <c r="G5" s="351"/>
      <c r="H5" s="351"/>
      <c r="I5" s="351"/>
      <c r="J5" s="351"/>
      <c r="K5" s="352"/>
    </row>
    <row r="6" spans="2:11" ht="30" customHeight="1" thickBot="1">
      <c r="B6" s="353" t="s">
        <v>149</v>
      </c>
      <c r="C6" s="354"/>
      <c r="D6" s="286"/>
      <c r="E6" s="355"/>
      <c r="F6" s="355"/>
      <c r="G6" s="355"/>
      <c r="H6" s="355"/>
      <c r="I6" s="355"/>
      <c r="J6" s="355"/>
      <c r="K6" s="356"/>
    </row>
    <row r="7" spans="2:11" ht="33" customHeight="1">
      <c r="B7" s="357" t="s">
        <v>211</v>
      </c>
      <c r="C7" s="358"/>
      <c r="D7" s="358"/>
      <c r="E7" s="358"/>
      <c r="F7" s="358"/>
      <c r="G7" s="358"/>
      <c r="H7" s="358"/>
      <c r="I7" s="358"/>
      <c r="J7" s="358"/>
      <c r="K7" s="359"/>
    </row>
    <row r="8" spans="2:11" ht="28.5" customHeight="1" thickBot="1">
      <c r="B8" s="360" t="s">
        <v>236</v>
      </c>
      <c r="C8" s="361"/>
      <c r="D8" s="361"/>
      <c r="E8" s="361"/>
      <c r="F8" s="361"/>
      <c r="G8" s="361"/>
      <c r="H8" s="361"/>
      <c r="I8" s="361"/>
      <c r="J8" s="361"/>
      <c r="K8" s="362"/>
    </row>
    <row r="9" spans="2:11" ht="20.85" customHeight="1">
      <c r="B9" s="336" t="s">
        <v>212</v>
      </c>
      <c r="C9" s="337"/>
      <c r="D9" s="337"/>
      <c r="E9" s="337"/>
      <c r="F9" s="337"/>
      <c r="G9" s="337"/>
      <c r="H9" s="337"/>
      <c r="I9" s="337"/>
      <c r="J9" s="337"/>
      <c r="K9" s="338"/>
    </row>
    <row r="10" spans="2:11" ht="20.85" customHeight="1">
      <c r="B10" s="339" t="s">
        <v>167</v>
      </c>
      <c r="C10" s="340"/>
      <c r="D10" s="340"/>
      <c r="E10" s="340"/>
      <c r="F10" s="340"/>
      <c r="G10" s="340"/>
      <c r="H10" s="340"/>
      <c r="I10" s="340"/>
      <c r="J10" s="340"/>
      <c r="K10" s="341"/>
    </row>
    <row r="11" spans="2:11" ht="277.5" customHeight="1">
      <c r="B11" s="363"/>
      <c r="C11" s="364"/>
      <c r="D11" s="364"/>
      <c r="E11" s="364"/>
      <c r="F11" s="364"/>
      <c r="G11" s="364"/>
      <c r="H11" s="364"/>
      <c r="I11" s="364"/>
      <c r="J11" s="364"/>
      <c r="K11" s="365"/>
    </row>
    <row r="12" spans="2:11" ht="202.5" customHeight="1" thickBot="1">
      <c r="B12" s="366"/>
      <c r="C12" s="367"/>
      <c r="D12" s="367"/>
      <c r="E12" s="367"/>
      <c r="F12" s="367"/>
      <c r="G12" s="367"/>
      <c r="H12" s="367"/>
      <c r="I12" s="367"/>
      <c r="J12" s="367"/>
      <c r="K12" s="368"/>
    </row>
    <row r="13" spans="2:11" ht="20.85" customHeight="1">
      <c r="B13" s="339" t="s">
        <v>166</v>
      </c>
      <c r="C13" s="340"/>
      <c r="D13" s="340"/>
      <c r="E13" s="340"/>
      <c r="F13" s="340"/>
      <c r="G13" s="340"/>
      <c r="H13" s="340"/>
      <c r="I13" s="340"/>
      <c r="J13" s="340"/>
      <c r="K13" s="341"/>
    </row>
    <row r="14" spans="2:11" ht="317.25" customHeight="1">
      <c r="B14" s="363"/>
      <c r="C14" s="364"/>
      <c r="D14" s="364"/>
      <c r="E14" s="364"/>
      <c r="F14" s="364"/>
      <c r="G14" s="364"/>
      <c r="H14" s="364"/>
      <c r="I14" s="364"/>
      <c r="J14" s="364"/>
      <c r="K14" s="365"/>
    </row>
    <row r="15" spans="2:11" ht="317.25" customHeight="1" thickBot="1">
      <c r="B15" s="366"/>
      <c r="C15" s="367"/>
      <c r="D15" s="367"/>
      <c r="E15" s="367"/>
      <c r="F15" s="367"/>
      <c r="G15" s="367"/>
      <c r="H15" s="367"/>
      <c r="I15" s="367"/>
      <c r="J15" s="367"/>
      <c r="K15" s="368"/>
    </row>
    <row r="16" spans="2:11" ht="20.100000000000001" customHeight="1">
      <c r="B16" s="336" t="s">
        <v>213</v>
      </c>
      <c r="C16" s="372"/>
      <c r="D16" s="372"/>
      <c r="E16" s="372"/>
      <c r="F16" s="372"/>
      <c r="G16" s="372"/>
      <c r="H16" s="372"/>
      <c r="I16" s="372"/>
      <c r="J16" s="372"/>
      <c r="K16" s="373"/>
    </row>
    <row r="17" spans="2:11" ht="20.100000000000001" customHeight="1">
      <c r="B17" s="374" t="s">
        <v>178</v>
      </c>
      <c r="C17" s="375"/>
      <c r="D17" s="375"/>
      <c r="E17" s="375"/>
      <c r="F17" s="375"/>
      <c r="G17" s="375"/>
      <c r="H17" s="375"/>
      <c r="I17" s="375"/>
      <c r="J17" s="375"/>
      <c r="K17" s="376"/>
    </row>
    <row r="18" spans="2:11" ht="334.5" customHeight="1" thickBot="1">
      <c r="B18" s="369"/>
      <c r="C18" s="370"/>
      <c r="D18" s="370"/>
      <c r="E18" s="370"/>
      <c r="F18" s="370"/>
      <c r="G18" s="370"/>
      <c r="H18" s="370"/>
      <c r="I18" s="370"/>
      <c r="J18" s="370"/>
      <c r="K18" s="371"/>
    </row>
    <row r="19" spans="2:11">
      <c r="B19" s="13"/>
    </row>
    <row r="20" spans="2:11" ht="36" customHeight="1"/>
    <row r="138" spans="2:2">
      <c r="B138" s="13" t="s">
        <v>145</v>
      </c>
    </row>
  </sheetData>
  <sheetProtection algorithmName="SHA-512" hashValue="I+rGtNvkT1eO9yEPQbhNHO0HICLSUz0iK6/ii81MBTpVWNZaRPs1mkimALDAwW7i68R7wT+EZGdEIsHSbSB/Sw==" saltValue="vt24Byv8xL7GPHfnhF3aKQ==" spinCount="100000" sheet="1" formatCells="0" formatRows="0" insertRows="0" deleteRows="0"/>
  <mergeCells count="16">
    <mergeCell ref="B11:K12"/>
    <mergeCell ref="B13:K13"/>
    <mergeCell ref="B18:K18"/>
    <mergeCell ref="B16:K16"/>
    <mergeCell ref="B17:K17"/>
    <mergeCell ref="B14:K15"/>
    <mergeCell ref="B9:K9"/>
    <mergeCell ref="B10:K10"/>
    <mergeCell ref="B3:K3"/>
    <mergeCell ref="B4:K4"/>
    <mergeCell ref="B5:C5"/>
    <mergeCell ref="D5:K5"/>
    <mergeCell ref="B6:C6"/>
    <mergeCell ref="D6:K6"/>
    <mergeCell ref="B7:K7"/>
    <mergeCell ref="B8:K8"/>
  </mergeCells>
  <phoneticPr fontId="2"/>
  <printOptions horizontalCentered="1"/>
  <pageMargins left="0.59055118110236227" right="0.59055118110236227" top="0.78740157480314965" bottom="0.39370078740157483" header="0.15748031496062992" footer="0.15748031496062992"/>
  <pageSetup paperSize="9" scale="98" fitToHeight="0" orientation="portrait" r:id="rId1"/>
  <headerFooter alignWithMargins="0">
    <oddHeader>&amp;R&amp;A</oddHeader>
  </headerFooter>
  <rowBreaks count="2" manualBreakCount="2">
    <brk id="12" min="1" max="10" man="1"/>
    <brk id="15" min="1" max="10"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89"/>
  <sheetViews>
    <sheetView showGridLines="0" showRuler="0" view="pageBreakPreview" zoomScale="90" zoomScaleNormal="100" zoomScaleSheetLayoutView="90" workbookViewId="0">
      <selection activeCell="D29" sqref="D29:K29"/>
    </sheetView>
  </sheetViews>
  <sheetFormatPr defaultRowHeight="13.5"/>
  <cols>
    <col min="1" max="1" width="1.25" style="2" customWidth="1"/>
    <col min="2" max="3" width="9.25" style="2" customWidth="1"/>
    <col min="4" max="4" width="6.25" style="2" customWidth="1"/>
    <col min="5" max="5" width="12.25" style="2" customWidth="1"/>
    <col min="6" max="7" width="9.25" style="2" customWidth="1"/>
    <col min="8" max="8" width="10" style="2" customWidth="1"/>
    <col min="9" max="9" width="9.25" style="2" customWidth="1"/>
    <col min="10" max="10" width="8.5" style="2" customWidth="1"/>
    <col min="11" max="11" width="9.25" style="2" customWidth="1"/>
    <col min="12" max="12" width="1.25" style="2" customWidth="1"/>
    <col min="13" max="16384" width="9" style="2"/>
  </cols>
  <sheetData>
    <row r="1" spans="2:11" ht="21" customHeight="1">
      <c r="B1" s="1" t="s">
        <v>186</v>
      </c>
      <c r="C1" s="1"/>
      <c r="D1" s="1"/>
      <c r="E1" s="1"/>
      <c r="F1" s="1"/>
      <c r="G1" s="1"/>
      <c r="H1" s="1"/>
      <c r="I1" s="1"/>
      <c r="J1" s="1"/>
      <c r="K1" s="1"/>
    </row>
    <row r="2" spans="2:11" ht="20.25" customHeight="1">
      <c r="B2" s="176" t="s">
        <v>172</v>
      </c>
      <c r="C2" s="1"/>
      <c r="D2" s="1"/>
      <c r="E2" s="1"/>
      <c r="F2" s="1"/>
      <c r="G2" s="1"/>
      <c r="H2" s="1"/>
      <c r="I2" s="1"/>
      <c r="J2" s="1"/>
      <c r="K2" s="1"/>
    </row>
    <row r="3" spans="2:11" ht="20.25" customHeight="1" thickBot="1">
      <c r="B3" s="176" t="s">
        <v>173</v>
      </c>
      <c r="C3" s="1"/>
      <c r="D3" s="1"/>
      <c r="E3" s="1"/>
      <c r="F3" s="1"/>
      <c r="G3" s="1"/>
      <c r="H3" s="1"/>
      <c r="I3" s="1"/>
      <c r="J3" s="1"/>
      <c r="K3" s="1"/>
    </row>
    <row r="4" spans="2:11" ht="20.85" customHeight="1">
      <c r="B4" s="336" t="s">
        <v>169</v>
      </c>
      <c r="C4" s="337"/>
      <c r="D4" s="337"/>
      <c r="E4" s="337"/>
      <c r="F4" s="337"/>
      <c r="G4" s="337"/>
      <c r="H4" s="337"/>
      <c r="I4" s="337"/>
      <c r="J4" s="337"/>
      <c r="K4" s="338"/>
    </row>
    <row r="5" spans="2:11" ht="20.85" customHeight="1">
      <c r="B5" s="339" t="s">
        <v>168</v>
      </c>
      <c r="C5" s="340"/>
      <c r="D5" s="340"/>
      <c r="E5" s="340"/>
      <c r="F5" s="340"/>
      <c r="G5" s="340"/>
      <c r="H5" s="340"/>
      <c r="I5" s="340"/>
      <c r="J5" s="340"/>
      <c r="K5" s="341"/>
    </row>
    <row r="6" spans="2:11" ht="56.25" customHeight="1">
      <c r="B6" s="422"/>
      <c r="C6" s="423"/>
      <c r="D6" s="423"/>
      <c r="E6" s="423"/>
      <c r="F6" s="423"/>
      <c r="G6" s="423"/>
      <c r="H6" s="423"/>
      <c r="I6" s="423"/>
      <c r="J6" s="423"/>
      <c r="K6" s="424"/>
    </row>
    <row r="7" spans="2:11" ht="21.2" customHeight="1">
      <c r="B7" s="339" t="s">
        <v>177</v>
      </c>
      <c r="C7" s="420"/>
      <c r="D7" s="420"/>
      <c r="E7" s="420"/>
      <c r="F7" s="420"/>
      <c r="G7" s="420"/>
      <c r="H7" s="420"/>
      <c r="I7" s="420"/>
      <c r="J7" s="420"/>
      <c r="K7" s="421"/>
    </row>
    <row r="8" spans="2:11" ht="138.75" customHeight="1">
      <c r="B8" s="363"/>
      <c r="C8" s="364"/>
      <c r="D8" s="364"/>
      <c r="E8" s="364"/>
      <c r="F8" s="364"/>
      <c r="G8" s="364"/>
      <c r="H8" s="364"/>
      <c r="I8" s="364"/>
      <c r="J8" s="364"/>
      <c r="K8" s="365"/>
    </row>
    <row r="9" spans="2:11" ht="223.5" customHeight="1">
      <c r="B9" s="433"/>
      <c r="C9" s="434"/>
      <c r="D9" s="434"/>
      <c r="E9" s="434"/>
      <c r="F9" s="434"/>
      <c r="G9" s="434"/>
      <c r="H9" s="434"/>
      <c r="I9" s="434"/>
      <c r="J9" s="434"/>
      <c r="K9" s="435"/>
    </row>
    <row r="10" spans="2:11" ht="29.25" customHeight="1">
      <c r="B10" s="428" t="s">
        <v>25</v>
      </c>
      <c r="C10" s="429"/>
      <c r="D10" s="429"/>
      <c r="E10" s="429"/>
      <c r="F10" s="429"/>
      <c r="G10" s="429"/>
      <c r="H10" s="429"/>
      <c r="I10" s="429"/>
      <c r="J10" s="429"/>
      <c r="K10" s="430"/>
    </row>
    <row r="11" spans="2:11" ht="54.75" customHeight="1">
      <c r="B11" s="422"/>
      <c r="C11" s="431"/>
      <c r="D11" s="431"/>
      <c r="E11" s="431"/>
      <c r="F11" s="431"/>
      <c r="G11" s="431"/>
      <c r="H11" s="431"/>
      <c r="I11" s="431"/>
      <c r="J11" s="431"/>
      <c r="K11" s="432"/>
    </row>
    <row r="12" spans="2:11" ht="19.5" customHeight="1">
      <c r="B12" s="425" t="s">
        <v>170</v>
      </c>
      <c r="C12" s="426"/>
      <c r="D12" s="426"/>
      <c r="E12" s="426"/>
      <c r="F12" s="426"/>
      <c r="G12" s="426"/>
      <c r="H12" s="426"/>
      <c r="I12" s="426"/>
      <c r="J12" s="426"/>
      <c r="K12" s="427"/>
    </row>
    <row r="13" spans="2:11" ht="31.5" customHeight="1">
      <c r="B13" s="374" t="s">
        <v>253</v>
      </c>
      <c r="C13" s="386"/>
      <c r="D13" s="387" t="s">
        <v>277</v>
      </c>
      <c r="E13" s="388"/>
      <c r="F13" s="388"/>
      <c r="G13" s="436"/>
      <c r="H13" s="437" t="s">
        <v>208</v>
      </c>
      <c r="I13" s="438"/>
      <c r="J13" s="438"/>
      <c r="K13" s="439"/>
    </row>
    <row r="14" spans="2:11" ht="36.75" customHeight="1">
      <c r="B14" s="374" t="s">
        <v>137</v>
      </c>
      <c r="C14" s="453"/>
      <c r="D14" s="454" t="s">
        <v>238</v>
      </c>
      <c r="E14" s="388"/>
      <c r="F14" s="388"/>
      <c r="G14" s="388"/>
      <c r="H14" s="388"/>
      <c r="I14" s="388"/>
      <c r="J14" s="388"/>
      <c r="K14" s="389"/>
    </row>
    <row r="15" spans="2:11" ht="21.75" customHeight="1">
      <c r="B15" s="455" t="s">
        <v>22</v>
      </c>
      <c r="C15" s="456"/>
      <c r="D15" s="122" t="s">
        <v>35</v>
      </c>
      <c r="E15" s="125" t="s">
        <v>36</v>
      </c>
      <c r="F15" s="461" t="s">
        <v>275</v>
      </c>
      <c r="G15" s="462"/>
      <c r="H15" s="462"/>
      <c r="I15" s="462"/>
      <c r="J15" s="462"/>
      <c r="K15" s="463"/>
    </row>
    <row r="16" spans="2:11" ht="39" customHeight="1">
      <c r="B16" s="457"/>
      <c r="C16" s="458"/>
      <c r="D16" s="402" t="s">
        <v>35</v>
      </c>
      <c r="E16" s="493" t="s">
        <v>136</v>
      </c>
      <c r="F16" s="413"/>
      <c r="G16" s="414"/>
      <c r="H16" s="414"/>
      <c r="I16" s="414"/>
      <c r="J16" s="414"/>
      <c r="K16" s="415"/>
    </row>
    <row r="17" spans="2:19" ht="18.75" customHeight="1">
      <c r="B17" s="457"/>
      <c r="C17" s="458"/>
      <c r="D17" s="403"/>
      <c r="E17" s="494"/>
      <c r="F17" s="416"/>
      <c r="G17" s="417"/>
      <c r="H17" s="417"/>
      <c r="I17" s="417"/>
      <c r="J17" s="417"/>
      <c r="K17" s="418"/>
    </row>
    <row r="18" spans="2:19" ht="21.75" customHeight="1">
      <c r="B18" s="459"/>
      <c r="C18" s="460"/>
      <c r="D18" s="404"/>
      <c r="E18" s="495"/>
      <c r="F18" s="393" t="s">
        <v>274</v>
      </c>
      <c r="G18" s="394"/>
      <c r="H18" s="394"/>
      <c r="I18" s="394"/>
      <c r="J18" s="394"/>
      <c r="K18" s="395"/>
    </row>
    <row r="19" spans="2:19" ht="89.25" customHeight="1">
      <c r="B19" s="400" t="s">
        <v>23</v>
      </c>
      <c r="C19" s="452"/>
      <c r="D19" s="410"/>
      <c r="E19" s="444"/>
      <c r="F19" s="444"/>
      <c r="G19" s="444"/>
      <c r="H19" s="444"/>
      <c r="I19" s="444"/>
      <c r="J19" s="444"/>
      <c r="K19" s="445"/>
      <c r="S19" s="13"/>
    </row>
    <row r="20" spans="2:19" ht="218.25" customHeight="1">
      <c r="B20" s="446" t="s">
        <v>34</v>
      </c>
      <c r="C20" s="447"/>
      <c r="D20" s="448"/>
      <c r="E20" s="444"/>
      <c r="F20" s="444"/>
      <c r="G20" s="444"/>
      <c r="H20" s="444"/>
      <c r="I20" s="444"/>
      <c r="J20" s="444"/>
      <c r="K20" s="445"/>
    </row>
    <row r="21" spans="2:19" ht="80.25" customHeight="1">
      <c r="B21" s="381" t="s">
        <v>24</v>
      </c>
      <c r="C21" s="382"/>
      <c r="D21" s="410"/>
      <c r="E21" s="444"/>
      <c r="F21" s="444"/>
      <c r="G21" s="444"/>
      <c r="H21" s="444"/>
      <c r="I21" s="444"/>
      <c r="J21" s="444"/>
      <c r="K21" s="445"/>
    </row>
    <row r="22" spans="2:19" ht="39.75" customHeight="1">
      <c r="B22" s="449" t="s">
        <v>171</v>
      </c>
      <c r="C22" s="450"/>
      <c r="D22" s="450"/>
      <c r="E22" s="450"/>
      <c r="F22" s="450"/>
      <c r="G22" s="450"/>
      <c r="H22" s="450"/>
      <c r="I22" s="450"/>
      <c r="J22" s="450"/>
      <c r="K22" s="451"/>
    </row>
    <row r="23" spans="2:19" ht="36" customHeight="1">
      <c r="B23" s="374" t="s">
        <v>207</v>
      </c>
      <c r="C23" s="386"/>
      <c r="D23" s="440" t="s">
        <v>276</v>
      </c>
      <c r="E23" s="441"/>
      <c r="F23" s="441"/>
      <c r="G23" s="441"/>
      <c r="H23" s="442"/>
      <c r="I23" s="442"/>
      <c r="J23" s="442"/>
      <c r="K23" s="443"/>
    </row>
    <row r="24" spans="2:19" ht="36" customHeight="1">
      <c r="B24" s="374" t="s">
        <v>150</v>
      </c>
      <c r="C24" s="386"/>
      <c r="D24" s="387" t="s">
        <v>239</v>
      </c>
      <c r="E24" s="388"/>
      <c r="F24" s="388"/>
      <c r="G24" s="388"/>
      <c r="H24" s="388"/>
      <c r="I24" s="388"/>
      <c r="J24" s="388"/>
      <c r="K24" s="389"/>
    </row>
    <row r="25" spans="2:19" ht="19.5" customHeight="1">
      <c r="B25" s="396" t="s">
        <v>26</v>
      </c>
      <c r="C25" s="397"/>
      <c r="D25" s="122" t="s">
        <v>35</v>
      </c>
      <c r="E25" s="126" t="s">
        <v>36</v>
      </c>
      <c r="F25" s="390" t="s">
        <v>278</v>
      </c>
      <c r="G25" s="391"/>
      <c r="H25" s="391"/>
      <c r="I25" s="391"/>
      <c r="J25" s="391"/>
      <c r="K25" s="392"/>
    </row>
    <row r="26" spans="2:19" ht="21.75" customHeight="1">
      <c r="B26" s="398"/>
      <c r="C26" s="399"/>
      <c r="D26" s="402" t="s">
        <v>271</v>
      </c>
      <c r="E26" s="405" t="s">
        <v>144</v>
      </c>
      <c r="F26" s="413"/>
      <c r="G26" s="414"/>
      <c r="H26" s="414"/>
      <c r="I26" s="414"/>
      <c r="J26" s="414"/>
      <c r="K26" s="415"/>
    </row>
    <row r="27" spans="2:19" ht="32.25" customHeight="1">
      <c r="B27" s="398"/>
      <c r="C27" s="399"/>
      <c r="D27" s="403"/>
      <c r="E27" s="406"/>
      <c r="F27" s="416"/>
      <c r="G27" s="417"/>
      <c r="H27" s="417"/>
      <c r="I27" s="417"/>
      <c r="J27" s="417"/>
      <c r="K27" s="418"/>
    </row>
    <row r="28" spans="2:19" ht="21.75" customHeight="1">
      <c r="B28" s="400"/>
      <c r="C28" s="401"/>
      <c r="D28" s="404"/>
      <c r="E28" s="407"/>
      <c r="F28" s="393" t="s">
        <v>151</v>
      </c>
      <c r="G28" s="394"/>
      <c r="H28" s="394"/>
      <c r="I28" s="394"/>
      <c r="J28" s="394"/>
      <c r="K28" s="395"/>
    </row>
    <row r="29" spans="2:19" ht="83.25" customHeight="1">
      <c r="B29" s="381" t="s">
        <v>27</v>
      </c>
      <c r="C29" s="419"/>
      <c r="D29" s="410"/>
      <c r="E29" s="411"/>
      <c r="F29" s="411"/>
      <c r="G29" s="411"/>
      <c r="H29" s="411"/>
      <c r="I29" s="411"/>
      <c r="J29" s="411"/>
      <c r="K29" s="412"/>
    </row>
    <row r="30" spans="2:19" ht="79.5" customHeight="1">
      <c r="B30" s="408" t="s">
        <v>135</v>
      </c>
      <c r="C30" s="409"/>
      <c r="D30" s="410"/>
      <c r="E30" s="411"/>
      <c r="F30" s="411"/>
      <c r="G30" s="411"/>
      <c r="H30" s="411"/>
      <c r="I30" s="411"/>
      <c r="J30" s="411"/>
      <c r="K30" s="412"/>
    </row>
    <row r="31" spans="2:19" ht="83.25" customHeight="1" thickBot="1">
      <c r="B31" s="383" t="s">
        <v>28</v>
      </c>
      <c r="C31" s="384"/>
      <c r="D31" s="385"/>
      <c r="E31" s="370"/>
      <c r="F31" s="370"/>
      <c r="G31" s="370"/>
      <c r="H31" s="370"/>
      <c r="I31" s="370"/>
      <c r="J31" s="370"/>
      <c r="K31" s="371"/>
    </row>
    <row r="32" spans="2:19" ht="18.75" customHeight="1"/>
    <row r="33" spans="2:12">
      <c r="B33" s="177" t="s">
        <v>175</v>
      </c>
    </row>
    <row r="34" spans="2:12" ht="18" customHeight="1">
      <c r="B34" s="464" t="s">
        <v>176</v>
      </c>
      <c r="C34" s="464"/>
      <c r="D34" s="464"/>
      <c r="E34" s="464"/>
      <c r="F34" s="464"/>
      <c r="G34" s="464"/>
      <c r="H34" s="464"/>
      <c r="I34" s="464"/>
      <c r="J34" s="464"/>
      <c r="K34" s="464"/>
    </row>
    <row r="35" spans="2:12" ht="26.25" customHeight="1" thickBot="1">
      <c r="B35" s="465"/>
      <c r="C35" s="465"/>
      <c r="D35" s="465"/>
      <c r="E35" s="465"/>
      <c r="F35" s="465"/>
      <c r="G35" s="465"/>
      <c r="H35" s="465"/>
      <c r="I35" s="465"/>
      <c r="J35" s="465"/>
      <c r="K35" s="465"/>
    </row>
    <row r="36" spans="2:12" ht="20.100000000000001" customHeight="1">
      <c r="B36" s="485" t="s">
        <v>261</v>
      </c>
      <c r="C36" s="486"/>
      <c r="D36" s="486"/>
      <c r="E36" s="486"/>
      <c r="F36" s="486"/>
      <c r="G36" s="486"/>
      <c r="H36" s="486"/>
      <c r="I36" s="486"/>
      <c r="J36" s="486"/>
      <c r="K36" s="487"/>
      <c r="L36" s="3"/>
    </row>
    <row r="37" spans="2:12" ht="20.100000000000001" customHeight="1">
      <c r="B37" s="488" t="s">
        <v>37</v>
      </c>
      <c r="C37" s="489"/>
      <c r="D37" s="490" t="s">
        <v>279</v>
      </c>
      <c r="E37" s="490"/>
      <c r="F37" s="491" t="s">
        <v>174</v>
      </c>
      <c r="G37" s="491"/>
      <c r="H37" s="491"/>
      <c r="I37" s="491"/>
      <c r="J37" s="491"/>
      <c r="K37" s="492"/>
      <c r="L37" s="3"/>
    </row>
    <row r="38" spans="2:12" ht="50.25" customHeight="1">
      <c r="B38" s="480"/>
      <c r="C38" s="481"/>
      <c r="D38" s="481"/>
      <c r="E38" s="481"/>
      <c r="F38" s="481"/>
      <c r="G38" s="481"/>
      <c r="H38" s="481"/>
      <c r="I38" s="481"/>
      <c r="J38" s="481"/>
      <c r="K38" s="482"/>
      <c r="L38" s="3"/>
    </row>
    <row r="39" spans="2:12" ht="19.5" customHeight="1">
      <c r="B39" s="446" t="s">
        <v>138</v>
      </c>
      <c r="C39" s="475"/>
      <c r="D39" s="475"/>
      <c r="E39" s="475"/>
      <c r="F39" s="475"/>
      <c r="G39" s="475"/>
      <c r="H39" s="475"/>
      <c r="I39" s="475"/>
      <c r="J39" s="475"/>
      <c r="K39" s="476"/>
      <c r="L39" s="3"/>
    </row>
    <row r="40" spans="2:12" ht="22.5" customHeight="1">
      <c r="B40" s="477" t="s">
        <v>236</v>
      </c>
      <c r="C40" s="478"/>
      <c r="D40" s="478"/>
      <c r="E40" s="478"/>
      <c r="F40" s="478"/>
      <c r="G40" s="478"/>
      <c r="H40" s="478"/>
      <c r="I40" s="478"/>
      <c r="J40" s="478"/>
      <c r="K40" s="479"/>
      <c r="L40" s="3"/>
    </row>
    <row r="41" spans="2:12" ht="32.25" customHeight="1">
      <c r="B41" s="446" t="s">
        <v>256</v>
      </c>
      <c r="C41" s="483"/>
      <c r="D41" s="483"/>
      <c r="E41" s="483"/>
      <c r="F41" s="483"/>
      <c r="G41" s="483"/>
      <c r="H41" s="483"/>
      <c r="I41" s="483"/>
      <c r="J41" s="483"/>
      <c r="K41" s="484"/>
    </row>
    <row r="42" spans="2:12" ht="297.75" customHeight="1" thickBot="1">
      <c r="B42" s="472"/>
      <c r="C42" s="473"/>
      <c r="D42" s="473"/>
      <c r="E42" s="473"/>
      <c r="F42" s="473"/>
      <c r="G42" s="473"/>
      <c r="H42" s="473"/>
      <c r="I42" s="473"/>
      <c r="J42" s="473"/>
      <c r="K42" s="474"/>
    </row>
    <row r="43" spans="2:12" ht="15.75" customHeight="1">
      <c r="B43" s="129"/>
      <c r="C43" s="178"/>
      <c r="D43" s="178"/>
      <c r="E43" s="178"/>
      <c r="F43" s="178"/>
      <c r="G43" s="178"/>
      <c r="H43" s="178"/>
      <c r="I43" s="178"/>
      <c r="J43" s="178"/>
      <c r="K43" s="178"/>
    </row>
    <row r="44" spans="2:12" ht="14.25" thickBot="1">
      <c r="B44" s="177" t="s">
        <v>179</v>
      </c>
    </row>
    <row r="45" spans="2:12" ht="14.25" thickBot="1">
      <c r="B45" s="466" t="s">
        <v>180</v>
      </c>
      <c r="C45" s="467"/>
      <c r="D45" s="467"/>
      <c r="E45" s="467"/>
      <c r="F45" s="467"/>
      <c r="G45" s="467"/>
      <c r="H45" s="467"/>
      <c r="I45" s="467"/>
      <c r="J45" s="467"/>
      <c r="K45" s="468"/>
    </row>
    <row r="46" spans="2:12" ht="133.5" customHeight="1" thickBot="1">
      <c r="B46" s="469"/>
      <c r="C46" s="470"/>
      <c r="D46" s="470"/>
      <c r="E46" s="470"/>
      <c r="F46" s="470"/>
      <c r="G46" s="470"/>
      <c r="H46" s="470"/>
      <c r="I46" s="470"/>
      <c r="J46" s="470"/>
      <c r="K46" s="471"/>
    </row>
    <row r="47" spans="2:12" ht="12" customHeight="1" thickBot="1">
      <c r="B47" s="15"/>
      <c r="C47" s="16"/>
      <c r="D47" s="16"/>
      <c r="E47" s="16"/>
      <c r="F47" s="16"/>
      <c r="G47" s="16"/>
      <c r="H47" s="16"/>
      <c r="I47" s="16"/>
      <c r="J47" s="16"/>
      <c r="K47" s="16"/>
    </row>
    <row r="48" spans="2:12" ht="48" customHeight="1">
      <c r="B48" s="377" t="s">
        <v>257</v>
      </c>
      <c r="C48" s="337"/>
      <c r="D48" s="337"/>
      <c r="E48" s="337"/>
      <c r="F48" s="337"/>
      <c r="G48" s="337"/>
      <c r="H48" s="337"/>
      <c r="I48" s="337"/>
      <c r="J48" s="337"/>
      <c r="K48" s="338"/>
    </row>
    <row r="49" spans="1:18" ht="377.25" customHeight="1" thickBot="1">
      <c r="B49" s="369"/>
      <c r="C49" s="370"/>
      <c r="D49" s="370"/>
      <c r="E49" s="370"/>
      <c r="F49" s="370"/>
      <c r="G49" s="370"/>
      <c r="H49" s="370"/>
      <c r="I49" s="370"/>
      <c r="J49" s="370"/>
      <c r="K49" s="371"/>
      <c r="O49" s="13"/>
      <c r="R49" s="13"/>
    </row>
    <row r="50" spans="1:18">
      <c r="B50" s="236"/>
      <c r="C50" s="236"/>
      <c r="D50" s="236"/>
      <c r="E50" s="236"/>
      <c r="F50" s="236"/>
      <c r="G50" s="236"/>
      <c r="H50" s="236"/>
      <c r="I50" s="236"/>
      <c r="J50" s="236"/>
      <c r="K50" s="236"/>
    </row>
    <row r="51" spans="1:18" ht="14.25" thickBot="1">
      <c r="B51" s="177" t="s">
        <v>265</v>
      </c>
      <c r="C51" s="233"/>
      <c r="D51" s="233"/>
      <c r="E51" s="233"/>
      <c r="F51" s="233"/>
      <c r="G51" s="233"/>
      <c r="H51" s="233"/>
      <c r="I51" s="233"/>
      <c r="J51" s="233"/>
      <c r="K51" s="233"/>
    </row>
    <row r="52" spans="1:18" ht="25.5" customHeight="1">
      <c r="B52" s="377" t="s">
        <v>266</v>
      </c>
      <c r="C52" s="337"/>
      <c r="D52" s="337"/>
      <c r="E52" s="337"/>
      <c r="F52" s="337"/>
      <c r="G52" s="337"/>
      <c r="H52" s="337"/>
      <c r="I52" s="337"/>
      <c r="J52" s="337"/>
      <c r="K52" s="338"/>
    </row>
    <row r="53" spans="1:18" ht="20.100000000000001" customHeight="1">
      <c r="B53" s="378" t="s">
        <v>272</v>
      </c>
      <c r="C53" s="379"/>
      <c r="D53" s="380" t="s">
        <v>273</v>
      </c>
      <c r="E53" s="380"/>
      <c r="F53" s="380"/>
      <c r="G53" s="234"/>
      <c r="H53" s="234"/>
      <c r="I53" s="234"/>
      <c r="J53" s="234" t="s">
        <v>174</v>
      </c>
      <c r="K53" s="235"/>
      <c r="L53" s="3"/>
    </row>
    <row r="54" spans="1:18" ht="377.25" customHeight="1" thickBot="1">
      <c r="B54" s="369"/>
      <c r="C54" s="370"/>
      <c r="D54" s="370"/>
      <c r="E54" s="370"/>
      <c r="F54" s="370"/>
      <c r="G54" s="370"/>
      <c r="H54" s="370"/>
      <c r="I54" s="370"/>
      <c r="J54" s="370"/>
      <c r="K54" s="371"/>
      <c r="O54" s="13"/>
      <c r="R54" s="13"/>
    </row>
    <row r="56" spans="1:18">
      <c r="A56" s="13" t="s">
        <v>146</v>
      </c>
    </row>
    <row r="189" spans="2:2">
      <c r="B189" s="13" t="s">
        <v>145</v>
      </c>
    </row>
  </sheetData>
  <sheetProtection algorithmName="SHA-512" hashValue="IyjlpeL8o1/LRpz9VvgK+4KFyBDQfw00BxNXiT4HG3xiZlQsoKCnxZQgKkbg+wnThJ1g0rsvEkMbxXRI288PhA==" saltValue="OVj8LjANHcRRlcdbRif87A==" spinCount="100000" sheet="1" formatCells="0" formatRows="0" insertRows="0" deleteRows="0"/>
  <mergeCells count="60">
    <mergeCell ref="F15:K15"/>
    <mergeCell ref="D29:K29"/>
    <mergeCell ref="B34:K35"/>
    <mergeCell ref="B45:K45"/>
    <mergeCell ref="B46:K46"/>
    <mergeCell ref="B42:K42"/>
    <mergeCell ref="B39:K39"/>
    <mergeCell ref="B40:K40"/>
    <mergeCell ref="B38:K38"/>
    <mergeCell ref="B41:K41"/>
    <mergeCell ref="B36:K36"/>
    <mergeCell ref="B37:C37"/>
    <mergeCell ref="D37:E37"/>
    <mergeCell ref="F37:K37"/>
    <mergeCell ref="E16:E18"/>
    <mergeCell ref="F18:K18"/>
    <mergeCell ref="B13:C13"/>
    <mergeCell ref="D13:G13"/>
    <mergeCell ref="H13:K13"/>
    <mergeCell ref="B23:C23"/>
    <mergeCell ref="D23:K23"/>
    <mergeCell ref="D21:K21"/>
    <mergeCell ref="B20:C20"/>
    <mergeCell ref="D20:K20"/>
    <mergeCell ref="B22:K22"/>
    <mergeCell ref="B19:C19"/>
    <mergeCell ref="D19:K19"/>
    <mergeCell ref="F16:K17"/>
    <mergeCell ref="B14:C14"/>
    <mergeCell ref="D14:K14"/>
    <mergeCell ref="B15:C18"/>
    <mergeCell ref="D16:D18"/>
    <mergeCell ref="B7:K7"/>
    <mergeCell ref="B4:K4"/>
    <mergeCell ref="B5:K5"/>
    <mergeCell ref="B6:K6"/>
    <mergeCell ref="B12:K12"/>
    <mergeCell ref="B10:K10"/>
    <mergeCell ref="B11:K11"/>
    <mergeCell ref="B8:K9"/>
    <mergeCell ref="B21:C21"/>
    <mergeCell ref="B31:C31"/>
    <mergeCell ref="D31:K31"/>
    <mergeCell ref="B24:C24"/>
    <mergeCell ref="D24:K24"/>
    <mergeCell ref="F25:K25"/>
    <mergeCell ref="F28:K28"/>
    <mergeCell ref="B25:C28"/>
    <mergeCell ref="D26:D28"/>
    <mergeCell ref="E26:E28"/>
    <mergeCell ref="B30:C30"/>
    <mergeCell ref="D30:K30"/>
    <mergeCell ref="F26:K27"/>
    <mergeCell ref="B29:C29"/>
    <mergeCell ref="B52:K52"/>
    <mergeCell ref="B54:K54"/>
    <mergeCell ref="B53:C53"/>
    <mergeCell ref="D53:F53"/>
    <mergeCell ref="B48:K48"/>
    <mergeCell ref="B49:K49"/>
  </mergeCells>
  <phoneticPr fontId="2"/>
  <dataValidations count="6">
    <dataValidation type="list" allowBlank="1" showInputMessage="1" showErrorMessage="1" sqref="D16 D26">
      <formula1>"□, ■"</formula1>
    </dataValidation>
    <dataValidation type="list" allowBlank="1" showInputMessage="1" showErrorMessage="1" sqref="D15 D25">
      <formula1>"□,■"</formula1>
    </dataValidation>
    <dataValidation type="list" allowBlank="1" showInputMessage="1" showErrorMessage="1" sqref="B37:C37">
      <formula1>"□　専門人材育成,■　専門人材育成"</formula1>
    </dataValidation>
    <dataValidation type="list" allowBlank="1" showInputMessage="1" showErrorMessage="1" sqref="D37:E37">
      <formula1>"□　情報共有機会,■　情報共有機会"</formula1>
    </dataValidation>
    <dataValidation type="list" allowBlank="1" showInputMessage="1" showErrorMessage="1" sqref="B53:C53">
      <formula1>"□ 事業中止,■ 事業中止"</formula1>
    </dataValidation>
    <dataValidation type="list" allowBlank="1" showInputMessage="1" showErrorMessage="1" sqref="D53:F53">
      <formula1>"□　実施時期や手法を変更して実施,■　実施時期や手法を変更して実施"</formula1>
    </dataValidation>
  </dataValidations>
  <printOptions horizontalCentered="1"/>
  <pageMargins left="0.59055118110236227" right="0.59055118110236227" top="0.78740157480314965" bottom="0.39370078740157483" header="0.15748031496062992" footer="0.15748031496062992"/>
  <pageSetup paperSize="9" scale="98" fitToHeight="0" orientation="portrait" r:id="rId1"/>
  <headerFooter alignWithMargins="0">
    <oddHeader>&amp;R&amp;A</oddHeader>
  </headerFooter>
  <rowBreaks count="4" manualBreakCount="4">
    <brk id="14" min="1" max="10" man="1"/>
    <brk id="29" min="1" max="10" man="1"/>
    <brk id="43" min="1" max="10" man="1"/>
    <brk id="49" min="1" max="10"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29" id="{36808492-92BF-49D5-9C39-A24BA5424694}">
            <xm:f>様式1!$C$5="■"</xm:f>
            <x14:dxf>
              <fill>
                <patternFill>
                  <bgColor theme="0" tint="-0.24994659260841701"/>
                </patternFill>
              </fill>
            </x14:dxf>
          </x14:cfRule>
          <xm:sqref>B36:K43 G53:K53 D53</xm:sqref>
        </x14:conditionalFormatting>
        <x14:conditionalFormatting xmlns:xm="http://schemas.microsoft.com/office/excel/2006/main">
          <x14:cfRule type="expression" priority="1" id="{3EA8F3DD-2D4D-4ED5-BE2B-94CEAD1CEE49}">
            <xm:f>様式1!$C$5="■"</xm:f>
            <x14:dxf>
              <fill>
                <patternFill>
                  <bgColor theme="0" tint="-0.24994659260841701"/>
                </patternFill>
              </fill>
            </x14:dxf>
          </x14:cfRule>
          <xm:sqref>B53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60"/>
  <sheetViews>
    <sheetView view="pageBreakPreview" zoomScaleNormal="110" zoomScaleSheetLayoutView="100" workbookViewId="0">
      <selection activeCell="B2" sqref="B2:K2"/>
    </sheetView>
  </sheetViews>
  <sheetFormatPr defaultRowHeight="13.5"/>
  <cols>
    <col min="1" max="1" width="1.25" style="2" customWidth="1"/>
    <col min="2" max="3" width="9.25" style="2" customWidth="1"/>
    <col min="4" max="4" width="6.25" style="2" customWidth="1"/>
    <col min="5" max="5" width="12.25" style="2" customWidth="1"/>
    <col min="6" max="6" width="5.625" style="2" customWidth="1"/>
    <col min="7" max="7" width="13.375" style="2" customWidth="1"/>
    <col min="8" max="11" width="9.25" style="2" customWidth="1"/>
    <col min="12" max="12" width="1.25" style="2" customWidth="1"/>
    <col min="13" max="16384" width="9" style="2"/>
  </cols>
  <sheetData>
    <row r="1" spans="2:19" ht="21" customHeight="1">
      <c r="B1" s="1" t="s">
        <v>187</v>
      </c>
      <c r="C1" s="1"/>
      <c r="D1" s="1"/>
      <c r="E1" s="1"/>
      <c r="F1" s="1"/>
      <c r="G1" s="1"/>
      <c r="H1" s="1"/>
      <c r="I1" s="1"/>
      <c r="J1" s="1"/>
      <c r="K1" s="12"/>
    </row>
    <row r="2" spans="2:19" ht="37.5" customHeight="1">
      <c r="B2" s="511" t="s">
        <v>258</v>
      </c>
      <c r="C2" s="511"/>
      <c r="D2" s="511"/>
      <c r="E2" s="511"/>
      <c r="F2" s="511"/>
      <c r="G2" s="511"/>
      <c r="H2" s="511"/>
      <c r="I2" s="511"/>
      <c r="J2" s="511"/>
      <c r="K2" s="511"/>
    </row>
    <row r="3" spans="2:19" ht="46.5" customHeight="1">
      <c r="B3" s="123" t="s">
        <v>280</v>
      </c>
      <c r="C3" s="513" t="s">
        <v>39</v>
      </c>
      <c r="D3" s="514"/>
      <c r="E3" s="514"/>
      <c r="F3" s="514"/>
      <c r="G3" s="514"/>
      <c r="H3" s="514"/>
      <c r="I3" s="514"/>
      <c r="J3" s="514"/>
      <c r="K3" s="514"/>
    </row>
    <row r="4" spans="2:19" ht="45" customHeight="1">
      <c r="B4" s="123" t="s">
        <v>281</v>
      </c>
      <c r="C4" s="513" t="s">
        <v>54</v>
      </c>
      <c r="D4" s="514"/>
      <c r="E4" s="514"/>
      <c r="F4" s="514"/>
      <c r="G4" s="514"/>
      <c r="H4" s="514"/>
      <c r="I4" s="514"/>
      <c r="J4" s="514"/>
      <c r="K4" s="514"/>
    </row>
    <row r="5" spans="2:19" ht="59.25" customHeight="1">
      <c r="B5" s="123" t="s">
        <v>282</v>
      </c>
      <c r="C5" s="513" t="s">
        <v>55</v>
      </c>
      <c r="D5" s="514"/>
      <c r="E5" s="514"/>
      <c r="F5" s="514"/>
      <c r="G5" s="514"/>
      <c r="H5" s="514"/>
      <c r="I5" s="514"/>
      <c r="J5" s="514"/>
      <c r="K5" s="514"/>
    </row>
    <row r="6" spans="2:19" ht="58.5" customHeight="1">
      <c r="B6" s="123" t="s">
        <v>152</v>
      </c>
      <c r="C6" s="513" t="s">
        <v>44</v>
      </c>
      <c r="D6" s="514"/>
      <c r="E6" s="514"/>
      <c r="F6" s="514"/>
      <c r="G6" s="514"/>
      <c r="H6" s="514"/>
      <c r="I6" s="514"/>
      <c r="J6" s="514"/>
      <c r="K6" s="514"/>
    </row>
    <row r="7" spans="2:19" ht="5.25" customHeight="1">
      <c r="B7" s="6"/>
      <c r="C7" s="7"/>
      <c r="D7" s="7"/>
      <c r="E7" s="7"/>
      <c r="F7" s="7"/>
      <c r="G7" s="7"/>
      <c r="H7" s="7"/>
      <c r="I7" s="7"/>
      <c r="J7" s="7"/>
      <c r="K7" s="7"/>
    </row>
    <row r="8" spans="2:19" ht="23.25" customHeight="1" thickBot="1">
      <c r="B8" s="511" t="s">
        <v>153</v>
      </c>
      <c r="C8" s="512"/>
      <c r="D8" s="512"/>
      <c r="E8" s="512"/>
      <c r="F8" s="512"/>
      <c r="G8" s="512"/>
      <c r="H8" s="512"/>
      <c r="I8" s="512"/>
      <c r="J8" s="512"/>
      <c r="K8" s="512"/>
    </row>
    <row r="9" spans="2:19" ht="20.25" customHeight="1">
      <c r="B9" s="377" t="s">
        <v>169</v>
      </c>
      <c r="C9" s="497"/>
      <c r="D9" s="497"/>
      <c r="E9" s="497"/>
      <c r="F9" s="497"/>
      <c r="G9" s="497"/>
      <c r="H9" s="497"/>
      <c r="I9" s="497"/>
      <c r="J9" s="497"/>
      <c r="K9" s="498"/>
      <c r="N9" s="13"/>
    </row>
    <row r="10" spans="2:19" ht="20.25" customHeight="1">
      <c r="B10" s="485" t="s">
        <v>259</v>
      </c>
      <c r="C10" s="499"/>
      <c r="D10" s="499"/>
      <c r="E10" s="499"/>
      <c r="F10" s="499"/>
      <c r="G10" s="499"/>
      <c r="H10" s="499"/>
      <c r="I10" s="499"/>
      <c r="J10" s="499"/>
      <c r="K10" s="500"/>
    </row>
    <row r="11" spans="2:19" ht="60" customHeight="1">
      <c r="B11" s="422"/>
      <c r="C11" s="504"/>
      <c r="D11" s="504"/>
      <c r="E11" s="504"/>
      <c r="F11" s="504"/>
      <c r="G11" s="504"/>
      <c r="H11" s="504"/>
      <c r="I11" s="504"/>
      <c r="J11" s="504"/>
      <c r="K11" s="505"/>
    </row>
    <row r="12" spans="2:19" ht="19.7" customHeight="1">
      <c r="B12" s="515" t="s">
        <v>25</v>
      </c>
      <c r="C12" s="499"/>
      <c r="D12" s="499"/>
      <c r="E12" s="499"/>
      <c r="F12" s="499"/>
      <c r="G12" s="499"/>
      <c r="H12" s="499"/>
      <c r="I12" s="499"/>
      <c r="J12" s="499"/>
      <c r="K12" s="500"/>
      <c r="S12" s="13"/>
    </row>
    <row r="13" spans="2:19" ht="30" customHeight="1">
      <c r="B13" s="422"/>
      <c r="C13" s="431"/>
      <c r="D13" s="431"/>
      <c r="E13" s="431"/>
      <c r="F13" s="431"/>
      <c r="G13" s="431"/>
      <c r="H13" s="431"/>
      <c r="I13" s="431"/>
      <c r="J13" s="431"/>
      <c r="K13" s="432"/>
    </row>
    <row r="14" spans="2:19" s="4" customFormat="1" ht="27.75" customHeight="1">
      <c r="B14" s="374" t="s">
        <v>254</v>
      </c>
      <c r="C14" s="516"/>
      <c r="D14" s="517" t="s">
        <v>276</v>
      </c>
      <c r="E14" s="518"/>
      <c r="F14" s="518"/>
      <c r="G14" s="518"/>
      <c r="H14" s="519" t="s">
        <v>208</v>
      </c>
      <c r="I14" s="520"/>
      <c r="J14" s="520"/>
      <c r="K14" s="521"/>
    </row>
    <row r="15" spans="2:19" ht="27" customHeight="1">
      <c r="B15" s="374" t="s">
        <v>137</v>
      </c>
      <c r="C15" s="453"/>
      <c r="D15" s="387" t="s">
        <v>240</v>
      </c>
      <c r="E15" s="388"/>
      <c r="F15" s="388"/>
      <c r="G15" s="388"/>
      <c r="H15" s="388"/>
      <c r="I15" s="388"/>
      <c r="J15" s="388"/>
      <c r="K15" s="389"/>
    </row>
    <row r="16" spans="2:19" ht="21.75" customHeight="1">
      <c r="B16" s="455" t="s">
        <v>22</v>
      </c>
      <c r="C16" s="456"/>
      <c r="D16" s="122" t="s">
        <v>35</v>
      </c>
      <c r="E16" s="125" t="s">
        <v>36</v>
      </c>
      <c r="F16" s="461" t="s">
        <v>283</v>
      </c>
      <c r="G16" s="462"/>
      <c r="H16" s="462"/>
      <c r="I16" s="462"/>
      <c r="J16" s="462"/>
      <c r="K16" s="463"/>
    </row>
    <row r="17" spans="1:19" ht="41.85" customHeight="1">
      <c r="B17" s="457"/>
      <c r="C17" s="458"/>
      <c r="D17" s="402" t="s">
        <v>35</v>
      </c>
      <c r="E17" s="493" t="s">
        <v>136</v>
      </c>
      <c r="F17" s="413"/>
      <c r="G17" s="414"/>
      <c r="H17" s="414"/>
      <c r="I17" s="414"/>
      <c r="J17" s="414"/>
      <c r="K17" s="415"/>
    </row>
    <row r="18" spans="1:19" ht="18.75" customHeight="1">
      <c r="B18" s="457"/>
      <c r="C18" s="458"/>
      <c r="D18" s="403"/>
      <c r="E18" s="494"/>
      <c r="F18" s="416"/>
      <c r="G18" s="417"/>
      <c r="H18" s="417"/>
      <c r="I18" s="417"/>
      <c r="J18" s="417"/>
      <c r="K18" s="418"/>
    </row>
    <row r="19" spans="1:19" ht="21.75" customHeight="1">
      <c r="B19" s="459"/>
      <c r="C19" s="460"/>
      <c r="D19" s="404"/>
      <c r="E19" s="495"/>
      <c r="F19" s="393" t="s">
        <v>154</v>
      </c>
      <c r="G19" s="394"/>
      <c r="H19" s="394"/>
      <c r="I19" s="394"/>
      <c r="J19" s="394"/>
      <c r="K19" s="395"/>
    </row>
    <row r="20" spans="1:19" ht="92.1" customHeight="1">
      <c r="B20" s="459" t="s">
        <v>23</v>
      </c>
      <c r="C20" s="452"/>
      <c r="D20" s="410"/>
      <c r="E20" s="444"/>
      <c r="F20" s="444"/>
      <c r="G20" s="444"/>
      <c r="H20" s="444"/>
      <c r="I20" s="444"/>
      <c r="J20" s="444"/>
      <c r="K20" s="445"/>
      <c r="S20" s="13"/>
    </row>
    <row r="21" spans="1:19" ht="92.25" customHeight="1">
      <c r="B21" s="408" t="s">
        <v>34</v>
      </c>
      <c r="C21" s="409"/>
      <c r="D21" s="410"/>
      <c r="E21" s="444"/>
      <c r="F21" s="444"/>
      <c r="G21" s="444"/>
      <c r="H21" s="444"/>
      <c r="I21" s="444"/>
      <c r="J21" s="444"/>
      <c r="K21" s="445"/>
    </row>
    <row r="22" spans="1:19" ht="84.75" customHeight="1">
      <c r="B22" s="381" t="s">
        <v>24</v>
      </c>
      <c r="C22" s="382"/>
      <c r="D22" s="410"/>
      <c r="E22" s="444"/>
      <c r="F22" s="444"/>
      <c r="G22" s="444"/>
      <c r="H22" s="444"/>
      <c r="I22" s="444"/>
      <c r="J22" s="444"/>
      <c r="K22" s="445"/>
    </row>
    <row r="23" spans="1:19" s="4" customFormat="1" ht="42.75" customHeight="1">
      <c r="B23" s="524" t="s">
        <v>209</v>
      </c>
      <c r="C23" s="525"/>
      <c r="D23" s="525"/>
      <c r="E23" s="525"/>
      <c r="F23" s="525"/>
      <c r="G23" s="525"/>
      <c r="H23" s="525"/>
      <c r="I23" s="525"/>
      <c r="J23" s="525"/>
      <c r="K23" s="526"/>
    </row>
    <row r="24" spans="1:19" ht="303.75" customHeight="1" thickBot="1">
      <c r="B24" s="369"/>
      <c r="C24" s="370"/>
      <c r="D24" s="370"/>
      <c r="E24" s="370"/>
      <c r="F24" s="370"/>
      <c r="G24" s="370"/>
      <c r="H24" s="370"/>
      <c r="I24" s="370"/>
      <c r="J24" s="370"/>
      <c r="K24" s="371"/>
    </row>
    <row r="25" spans="1:19" ht="14.25" customHeight="1">
      <c r="A25" s="13" t="s">
        <v>147</v>
      </c>
      <c r="B25" s="129" t="s">
        <v>147</v>
      </c>
      <c r="C25" s="129"/>
      <c r="D25" s="129"/>
      <c r="E25" s="129"/>
      <c r="F25" s="129"/>
      <c r="G25" s="129"/>
      <c r="H25" s="129"/>
      <c r="I25" s="129"/>
      <c r="J25" s="129"/>
      <c r="K25" s="129"/>
    </row>
    <row r="26" spans="1:19" ht="21" customHeight="1" thickBot="1">
      <c r="B26" s="511" t="s">
        <v>155</v>
      </c>
      <c r="C26" s="512"/>
      <c r="D26" s="512"/>
      <c r="E26" s="512"/>
      <c r="F26" s="512"/>
      <c r="G26" s="512"/>
      <c r="H26" s="512"/>
      <c r="I26" s="512"/>
      <c r="J26" s="512"/>
      <c r="K26" s="512"/>
    </row>
    <row r="27" spans="1:19" ht="21.2" customHeight="1">
      <c r="B27" s="377" t="s">
        <v>169</v>
      </c>
      <c r="C27" s="497"/>
      <c r="D27" s="497"/>
      <c r="E27" s="497"/>
      <c r="F27" s="497"/>
      <c r="G27" s="497"/>
      <c r="H27" s="497"/>
      <c r="I27" s="497"/>
      <c r="J27" s="497"/>
      <c r="K27" s="498"/>
    </row>
    <row r="28" spans="1:19" ht="19.7" customHeight="1">
      <c r="B28" s="485" t="s">
        <v>177</v>
      </c>
      <c r="C28" s="499"/>
      <c r="D28" s="499"/>
      <c r="E28" s="499"/>
      <c r="F28" s="499"/>
      <c r="G28" s="499"/>
      <c r="H28" s="499"/>
      <c r="I28" s="499"/>
      <c r="J28" s="499"/>
      <c r="K28" s="500"/>
    </row>
    <row r="29" spans="1:19" ht="149.25" customHeight="1">
      <c r="B29" s="422"/>
      <c r="C29" s="431"/>
      <c r="D29" s="431"/>
      <c r="E29" s="431"/>
      <c r="F29" s="431"/>
      <c r="G29" s="431"/>
      <c r="H29" s="431"/>
      <c r="I29" s="431"/>
      <c r="J29" s="431"/>
      <c r="K29" s="432"/>
    </row>
    <row r="30" spans="1:19" ht="22.5" customHeight="1">
      <c r="B30" s="522" t="s">
        <v>29</v>
      </c>
      <c r="C30" s="516"/>
      <c r="D30" s="440" t="s">
        <v>276</v>
      </c>
      <c r="E30" s="441"/>
      <c r="F30" s="441"/>
      <c r="G30" s="441"/>
      <c r="H30" s="441"/>
      <c r="I30" s="441"/>
      <c r="J30" s="441"/>
      <c r="K30" s="523"/>
    </row>
    <row r="31" spans="1:19" ht="22.5" customHeight="1">
      <c r="B31" s="374" t="s">
        <v>139</v>
      </c>
      <c r="C31" s="453"/>
      <c r="D31" s="387" t="s">
        <v>241</v>
      </c>
      <c r="E31" s="388"/>
      <c r="F31" s="388"/>
      <c r="G31" s="388"/>
      <c r="H31" s="388"/>
      <c r="I31" s="388"/>
      <c r="J31" s="388"/>
      <c r="K31" s="389"/>
    </row>
    <row r="32" spans="1:19" ht="21.75" customHeight="1">
      <c r="B32" s="455" t="s">
        <v>140</v>
      </c>
      <c r="C32" s="456"/>
      <c r="D32" s="122" t="s">
        <v>35</v>
      </c>
      <c r="E32" s="255" t="s">
        <v>36</v>
      </c>
      <c r="F32" s="461" t="s">
        <v>156</v>
      </c>
      <c r="G32" s="462"/>
      <c r="H32" s="462"/>
      <c r="I32" s="462"/>
      <c r="J32" s="462"/>
      <c r="K32" s="463"/>
    </row>
    <row r="33" spans="2:19" ht="41.85" customHeight="1">
      <c r="B33" s="457"/>
      <c r="C33" s="458"/>
      <c r="D33" s="402" t="s">
        <v>35</v>
      </c>
      <c r="E33" s="501" t="s">
        <v>45</v>
      </c>
      <c r="F33" s="413"/>
      <c r="G33" s="414"/>
      <c r="H33" s="414"/>
      <c r="I33" s="414"/>
      <c r="J33" s="414"/>
      <c r="K33" s="415"/>
    </row>
    <row r="34" spans="2:19" ht="18.75" customHeight="1">
      <c r="B34" s="457"/>
      <c r="C34" s="458"/>
      <c r="D34" s="403"/>
      <c r="E34" s="502"/>
      <c r="F34" s="416"/>
      <c r="G34" s="417"/>
      <c r="H34" s="417"/>
      <c r="I34" s="417"/>
      <c r="J34" s="417"/>
      <c r="K34" s="418"/>
    </row>
    <row r="35" spans="2:19" ht="21.75" customHeight="1">
      <c r="B35" s="459"/>
      <c r="C35" s="460"/>
      <c r="D35" s="404"/>
      <c r="E35" s="503"/>
      <c r="F35" s="393" t="s">
        <v>156</v>
      </c>
      <c r="G35" s="394"/>
      <c r="H35" s="394"/>
      <c r="I35" s="394"/>
      <c r="J35" s="394"/>
      <c r="K35" s="395"/>
    </row>
    <row r="36" spans="2:19" ht="87" customHeight="1">
      <c r="B36" s="459" t="s">
        <v>141</v>
      </c>
      <c r="C36" s="452"/>
      <c r="D36" s="410"/>
      <c r="E36" s="444"/>
      <c r="F36" s="444"/>
      <c r="G36" s="444"/>
      <c r="H36" s="444"/>
      <c r="I36" s="444"/>
      <c r="J36" s="444"/>
      <c r="K36" s="445"/>
      <c r="S36" s="13"/>
    </row>
    <row r="37" spans="2:19" ht="139.5" customHeight="1">
      <c r="B37" s="446" t="s">
        <v>142</v>
      </c>
      <c r="C37" s="447"/>
      <c r="D37" s="448"/>
      <c r="E37" s="444"/>
      <c r="F37" s="444"/>
      <c r="G37" s="444"/>
      <c r="H37" s="444"/>
      <c r="I37" s="444"/>
      <c r="J37" s="444"/>
      <c r="K37" s="445"/>
    </row>
    <row r="38" spans="2:19" ht="92.25" customHeight="1" thickBot="1">
      <c r="B38" s="396" t="s">
        <v>30</v>
      </c>
      <c r="C38" s="496"/>
      <c r="D38" s="410"/>
      <c r="E38" s="444"/>
      <c r="F38" s="444"/>
      <c r="G38" s="444"/>
      <c r="H38" s="444"/>
      <c r="I38" s="444"/>
      <c r="J38" s="444"/>
      <c r="K38" s="445"/>
    </row>
    <row r="39" spans="2:19" ht="21.75" customHeight="1">
      <c r="B39" s="336" t="s">
        <v>181</v>
      </c>
      <c r="C39" s="372"/>
      <c r="D39" s="372"/>
      <c r="E39" s="372"/>
      <c r="F39" s="372"/>
      <c r="G39" s="372"/>
      <c r="H39" s="372"/>
      <c r="I39" s="372"/>
      <c r="J39" s="372"/>
      <c r="K39" s="373"/>
    </row>
    <row r="40" spans="2:19" ht="296.25" customHeight="1" thickBot="1">
      <c r="B40" s="369"/>
      <c r="C40" s="370"/>
      <c r="D40" s="370"/>
      <c r="E40" s="370"/>
      <c r="F40" s="370"/>
      <c r="G40" s="370"/>
      <c r="H40" s="370"/>
      <c r="I40" s="370"/>
      <c r="J40" s="370"/>
      <c r="K40" s="371"/>
    </row>
    <row r="41" spans="2:19" ht="18" customHeight="1">
      <c r="B41" s="127"/>
      <c r="C41" s="128"/>
      <c r="D41" s="128"/>
      <c r="E41" s="128"/>
      <c r="F41" s="128"/>
      <c r="G41" s="128"/>
      <c r="H41" s="128"/>
      <c r="I41" s="128"/>
      <c r="J41" s="128"/>
      <c r="K41" s="128"/>
    </row>
    <row r="42" spans="2:19" ht="28.35" customHeight="1" thickBot="1">
      <c r="B42" s="511" t="s">
        <v>157</v>
      </c>
      <c r="C42" s="512"/>
      <c r="D42" s="512"/>
      <c r="E42" s="512"/>
      <c r="F42" s="512"/>
      <c r="G42" s="512"/>
      <c r="H42" s="512"/>
      <c r="I42" s="512"/>
      <c r="J42" s="512"/>
      <c r="K42" s="512"/>
    </row>
    <row r="43" spans="2:19" ht="20.100000000000001" customHeight="1">
      <c r="B43" s="377" t="s">
        <v>182</v>
      </c>
      <c r="C43" s="497"/>
      <c r="D43" s="497"/>
      <c r="E43" s="497"/>
      <c r="F43" s="497"/>
      <c r="G43" s="497"/>
      <c r="H43" s="497"/>
      <c r="I43" s="497"/>
      <c r="J43" s="497"/>
      <c r="K43" s="498"/>
    </row>
    <row r="44" spans="2:19" ht="20.100000000000001" customHeight="1">
      <c r="B44" s="485" t="s">
        <v>168</v>
      </c>
      <c r="C44" s="486"/>
      <c r="D44" s="486"/>
      <c r="E44" s="486"/>
      <c r="F44" s="486"/>
      <c r="G44" s="486"/>
      <c r="H44" s="486"/>
      <c r="I44" s="486"/>
      <c r="J44" s="486"/>
      <c r="K44" s="487"/>
    </row>
    <row r="45" spans="2:19" ht="39.75" customHeight="1">
      <c r="B45" s="422"/>
      <c r="C45" s="504"/>
      <c r="D45" s="504"/>
      <c r="E45" s="504"/>
      <c r="F45" s="504"/>
      <c r="G45" s="504"/>
      <c r="H45" s="504"/>
      <c r="I45" s="504"/>
      <c r="J45" s="504"/>
      <c r="K45" s="505"/>
    </row>
    <row r="46" spans="2:19" ht="20.100000000000001" customHeight="1">
      <c r="B46" s="506" t="s">
        <v>177</v>
      </c>
      <c r="C46" s="507"/>
      <c r="D46" s="507"/>
      <c r="E46" s="507"/>
      <c r="F46" s="507"/>
      <c r="G46" s="507"/>
      <c r="H46" s="507"/>
      <c r="I46" s="507"/>
      <c r="J46" s="507"/>
      <c r="K46" s="508"/>
    </row>
    <row r="47" spans="2:19" ht="240.75" customHeight="1" thickBot="1">
      <c r="B47" s="472"/>
      <c r="C47" s="473"/>
      <c r="D47" s="473"/>
      <c r="E47" s="473"/>
      <c r="F47" s="473"/>
      <c r="G47" s="473"/>
      <c r="H47" s="473"/>
      <c r="I47" s="473"/>
      <c r="J47" s="473"/>
      <c r="K47" s="474"/>
    </row>
    <row r="48" spans="2:19" ht="20.100000000000001" customHeight="1">
      <c r="B48" s="336" t="s">
        <v>183</v>
      </c>
      <c r="C48" s="372"/>
      <c r="D48" s="372"/>
      <c r="E48" s="372"/>
      <c r="F48" s="372"/>
      <c r="G48" s="372"/>
      <c r="H48" s="372"/>
      <c r="I48" s="372"/>
      <c r="J48" s="372"/>
      <c r="K48" s="373"/>
    </row>
    <row r="49" spans="2:12" ht="267.75" customHeight="1" thickBot="1">
      <c r="B49" s="369"/>
      <c r="C49" s="370"/>
      <c r="D49" s="370"/>
      <c r="E49" s="370"/>
      <c r="F49" s="370"/>
      <c r="G49" s="370"/>
      <c r="H49" s="370"/>
      <c r="I49" s="370"/>
      <c r="J49" s="370"/>
      <c r="K49" s="371"/>
    </row>
    <row r="50" spans="2:12" s="11" customFormat="1" ht="18.75" customHeight="1">
      <c r="B50" s="8"/>
      <c r="C50" s="9"/>
      <c r="D50" s="10"/>
      <c r="E50" s="10"/>
      <c r="F50" s="10"/>
      <c r="G50" s="10"/>
      <c r="H50" s="9"/>
      <c r="I50" s="10"/>
      <c r="J50" s="10"/>
      <c r="K50" s="10"/>
    </row>
    <row r="51" spans="2:12" s="11" customFormat="1" ht="28.35" customHeight="1" thickBot="1">
      <c r="B51" s="511" t="s">
        <v>210</v>
      </c>
      <c r="C51" s="512"/>
      <c r="D51" s="512"/>
      <c r="E51" s="512"/>
      <c r="F51" s="512"/>
      <c r="G51" s="512"/>
      <c r="H51" s="512"/>
      <c r="I51" s="512"/>
      <c r="J51" s="512"/>
      <c r="K51" s="512"/>
      <c r="L51" s="5"/>
    </row>
    <row r="52" spans="2:12" ht="20.100000000000001" customHeight="1">
      <c r="B52" s="377" t="s">
        <v>169</v>
      </c>
      <c r="C52" s="497"/>
      <c r="D52" s="497"/>
      <c r="E52" s="497"/>
      <c r="F52" s="497"/>
      <c r="G52" s="497"/>
      <c r="H52" s="497"/>
      <c r="I52" s="497"/>
      <c r="J52" s="497"/>
      <c r="K52" s="498"/>
    </row>
    <row r="53" spans="2:12" ht="20.100000000000001" customHeight="1">
      <c r="B53" s="485" t="s">
        <v>168</v>
      </c>
      <c r="C53" s="486"/>
      <c r="D53" s="486"/>
      <c r="E53" s="486"/>
      <c r="F53" s="486"/>
      <c r="G53" s="486"/>
      <c r="H53" s="486"/>
      <c r="I53" s="486"/>
      <c r="J53" s="486"/>
      <c r="K53" s="487"/>
      <c r="L53" s="3"/>
    </row>
    <row r="54" spans="2:12" ht="20.100000000000001" customHeight="1">
      <c r="B54" s="488" t="s">
        <v>37</v>
      </c>
      <c r="C54" s="489"/>
      <c r="D54" s="490" t="s">
        <v>38</v>
      </c>
      <c r="E54" s="490"/>
      <c r="F54" s="509" t="s">
        <v>185</v>
      </c>
      <c r="G54" s="509"/>
      <c r="H54" s="509"/>
      <c r="I54" s="509"/>
      <c r="J54" s="509"/>
      <c r="K54" s="510"/>
    </row>
    <row r="55" spans="2:12" ht="73.5" customHeight="1">
      <c r="B55" s="480"/>
      <c r="C55" s="481"/>
      <c r="D55" s="481"/>
      <c r="E55" s="481"/>
      <c r="F55" s="481"/>
      <c r="G55" s="481"/>
      <c r="H55" s="481"/>
      <c r="I55" s="481"/>
      <c r="J55" s="481"/>
      <c r="K55" s="482"/>
    </row>
    <row r="56" spans="2:12" ht="20.100000000000001" customHeight="1">
      <c r="B56" s="485" t="s">
        <v>260</v>
      </c>
      <c r="C56" s="499"/>
      <c r="D56" s="499"/>
      <c r="E56" s="499"/>
      <c r="F56" s="499"/>
      <c r="G56" s="499"/>
      <c r="H56" s="499"/>
      <c r="I56" s="499"/>
      <c r="J56" s="499"/>
      <c r="K56" s="500"/>
    </row>
    <row r="57" spans="2:12" ht="80.099999999999994" customHeight="1" thickBot="1">
      <c r="B57" s="472"/>
      <c r="C57" s="473"/>
      <c r="D57" s="473"/>
      <c r="E57" s="473"/>
      <c r="F57" s="473"/>
      <c r="G57" s="473"/>
      <c r="H57" s="473"/>
      <c r="I57" s="473"/>
      <c r="J57" s="473"/>
      <c r="K57" s="474"/>
    </row>
    <row r="58" spans="2:12" ht="18" customHeight="1">
      <c r="B58" s="336" t="s">
        <v>184</v>
      </c>
      <c r="C58" s="372"/>
      <c r="D58" s="372"/>
      <c r="E58" s="372"/>
      <c r="F58" s="372"/>
      <c r="G58" s="372"/>
      <c r="H58" s="372"/>
      <c r="I58" s="372"/>
      <c r="J58" s="372"/>
      <c r="K58" s="373"/>
    </row>
    <row r="59" spans="2:12" ht="266.25" customHeight="1" thickBot="1">
      <c r="B59" s="369"/>
      <c r="C59" s="370"/>
      <c r="D59" s="370"/>
      <c r="E59" s="370"/>
      <c r="F59" s="370"/>
      <c r="G59" s="370"/>
      <c r="H59" s="370"/>
      <c r="I59" s="370"/>
      <c r="J59" s="370"/>
      <c r="K59" s="371"/>
    </row>
    <row r="60" spans="2:12" ht="14.25" customHeight="1"/>
  </sheetData>
  <sheetProtection algorithmName="SHA-512" hashValue="odNsj1CsNRMaY/yiESQeGJQCSPpFjdDonrDcykz1gljHbrqyzeyNtOQhnSYjZm34jx+ptikvziF83zpjLnFd0g==" saltValue="k/msBZ0R1CWPXeUUXaGTew==" spinCount="100000" sheet="1" formatCells="0" formatRows="0" insertRows="0" deleteRows="0" autoFilter="0"/>
  <mergeCells count="71">
    <mergeCell ref="F16:K16"/>
    <mergeCell ref="F32:K32"/>
    <mergeCell ref="B59:K59"/>
    <mergeCell ref="B58:K58"/>
    <mergeCell ref="B26:K26"/>
    <mergeCell ref="B16:C19"/>
    <mergeCell ref="D17:D19"/>
    <mergeCell ref="E17:E19"/>
    <mergeCell ref="F17:K18"/>
    <mergeCell ref="F19:K19"/>
    <mergeCell ref="B48:K48"/>
    <mergeCell ref="B49:K49"/>
    <mergeCell ref="B51:K51"/>
    <mergeCell ref="B52:K52"/>
    <mergeCell ref="B53:K53"/>
    <mergeCell ref="B42:K42"/>
    <mergeCell ref="B43:K43"/>
    <mergeCell ref="B44:K44"/>
    <mergeCell ref="B14:C14"/>
    <mergeCell ref="D14:G14"/>
    <mergeCell ref="H14:K14"/>
    <mergeCell ref="B15:C15"/>
    <mergeCell ref="D15:K15"/>
    <mergeCell ref="B30:C30"/>
    <mergeCell ref="D30:K30"/>
    <mergeCell ref="B24:K24"/>
    <mergeCell ref="B23:K23"/>
    <mergeCell ref="D38:K38"/>
    <mergeCell ref="B29:K29"/>
    <mergeCell ref="B36:C36"/>
    <mergeCell ref="D36:K36"/>
    <mergeCell ref="B37:C37"/>
    <mergeCell ref="B9:K9"/>
    <mergeCell ref="B10:K10"/>
    <mergeCell ref="B11:K11"/>
    <mergeCell ref="B12:K12"/>
    <mergeCell ref="B13:K13"/>
    <mergeCell ref="B8:K8"/>
    <mergeCell ref="B2:K2"/>
    <mergeCell ref="C3:K3"/>
    <mergeCell ref="C4:K4"/>
    <mergeCell ref="C5:K5"/>
    <mergeCell ref="C6:K6"/>
    <mergeCell ref="B45:K45"/>
    <mergeCell ref="B46:K46"/>
    <mergeCell ref="B55:K55"/>
    <mergeCell ref="B56:K56"/>
    <mergeCell ref="B57:K57"/>
    <mergeCell ref="B54:C54"/>
    <mergeCell ref="D54:E54"/>
    <mergeCell ref="F54:K54"/>
    <mergeCell ref="B47:K47"/>
    <mergeCell ref="D37:K37"/>
    <mergeCell ref="B38:C38"/>
    <mergeCell ref="B27:K27"/>
    <mergeCell ref="B28:K28"/>
    <mergeCell ref="B40:K40"/>
    <mergeCell ref="B39:K39"/>
    <mergeCell ref="B31:C31"/>
    <mergeCell ref="D31:K31"/>
    <mergeCell ref="B32:C35"/>
    <mergeCell ref="D33:D35"/>
    <mergeCell ref="E33:E35"/>
    <mergeCell ref="F33:K34"/>
    <mergeCell ref="F35:K35"/>
    <mergeCell ref="B20:C20"/>
    <mergeCell ref="D20:K20"/>
    <mergeCell ref="B21:C21"/>
    <mergeCell ref="D21:K21"/>
    <mergeCell ref="B22:C22"/>
    <mergeCell ref="D22:K22"/>
  </mergeCells>
  <phoneticPr fontId="2"/>
  <dataValidations count="8">
    <dataValidation type="list" allowBlank="1" showInputMessage="1" showErrorMessage="1" sqref="B6">
      <formula1>"エ．,㋓．"</formula1>
    </dataValidation>
    <dataValidation type="list" allowBlank="1" showInputMessage="1" showErrorMessage="1" sqref="B5">
      <formula1>"ウ．,㋒．"</formula1>
    </dataValidation>
    <dataValidation type="list" allowBlank="1" showInputMessage="1" showErrorMessage="1" sqref="B4">
      <formula1>"イ．,㋑．"</formula1>
    </dataValidation>
    <dataValidation type="list" allowBlank="1" showInputMessage="1" showErrorMessage="1" sqref="B3">
      <formula1>"ア．,㋐．"</formula1>
    </dataValidation>
    <dataValidation type="list" allowBlank="1" showInputMessage="1" showErrorMessage="1" sqref="D54:E54">
      <formula1>"□　情報共有機会,■　情報共有機会"</formula1>
    </dataValidation>
    <dataValidation type="list" allowBlank="1" showInputMessage="1" showErrorMessage="1" sqref="B54:C54">
      <formula1>"□　専門人材育成,■　専門人材育成"</formula1>
    </dataValidation>
    <dataValidation type="list" allowBlank="1" showInputMessage="1" showErrorMessage="1" sqref="D16 D32">
      <formula1>"□,■"</formula1>
    </dataValidation>
    <dataValidation type="list" allowBlank="1" showInputMessage="1" showErrorMessage="1" sqref="D17 D33">
      <formula1>"□, ■"</formula1>
    </dataValidation>
  </dataValidations>
  <printOptions horizontalCentered="1"/>
  <pageMargins left="0.59055118110236227" right="0.59055118110236227" top="0.78740157480314965" bottom="0.39370078740157483" header="0.15748031496062992" footer="0.15748031496062992"/>
  <pageSetup paperSize="9" scale="96" fitToHeight="0" orientation="portrait" r:id="rId1"/>
  <headerFooter alignWithMargins="0">
    <oddHeader>&amp;R&amp;A</oddHeader>
  </headerFooter>
  <rowBreaks count="2" manualBreakCount="2">
    <brk id="41" max="11" man="1"/>
    <brk id="50" max="11" man="1"/>
  </rowBreaks>
  <legacyDrawing r:id="rId2"/>
  <extLst>
    <ext xmlns:x14="http://schemas.microsoft.com/office/spreadsheetml/2009/9/main" uri="{78C0D931-6437-407d-A8EE-F0AAD7539E65}">
      <x14:conditionalFormattings>
        <x14:conditionalFormatting xmlns:xm="http://schemas.microsoft.com/office/excel/2006/main">
          <x14:cfRule type="expression" priority="429" id="{01334B27-2292-41FB-81CE-57C2B64FA5FA}">
            <xm:f>様式1!$C$4="■"</xm:f>
            <x14:dxf>
              <fill>
                <patternFill>
                  <bgColor theme="0" tint="-0.24994659260841701"/>
                </patternFill>
              </fill>
            </x14:dxf>
          </x14:cfRule>
          <xm:sqref>B52:K59</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8"/>
  <sheetViews>
    <sheetView view="pageBreakPreview" zoomScale="85" zoomScaleNormal="70" zoomScaleSheetLayoutView="85" workbookViewId="0">
      <selection activeCell="F35" sqref="F35:G35"/>
    </sheetView>
  </sheetViews>
  <sheetFormatPr defaultRowHeight="13.5"/>
  <cols>
    <col min="1" max="1" width="1.625" style="21" customWidth="1"/>
    <col min="2" max="2" width="4.75" style="21" customWidth="1"/>
    <col min="3" max="3" width="15" style="21" customWidth="1"/>
    <col min="4" max="4" width="12.375" style="21" customWidth="1"/>
    <col min="5" max="5" width="17.75" style="21" customWidth="1"/>
    <col min="6" max="6" width="39.625" style="21" customWidth="1"/>
    <col min="7" max="7" width="3.5" style="21" customWidth="1"/>
    <col min="8" max="9" width="8" style="21" customWidth="1"/>
    <col min="10" max="10" width="11" style="21" customWidth="1"/>
    <col min="11" max="11" width="1.375" style="21" customWidth="1"/>
    <col min="12" max="16384" width="9" style="21"/>
  </cols>
  <sheetData>
    <row r="1" spans="1:10" ht="18" customHeight="1">
      <c r="A1" s="14" t="e">
        <f>"【３－１．補助事業の収支決算"&amp;IF(様式1!#REF!="■","（拠点的事業支援）】",IF(様式1!#REF!="■","（小規模等事業支援）】",""))</f>
        <v>#REF!</v>
      </c>
      <c r="C1" s="20"/>
      <c r="D1" s="20"/>
    </row>
    <row r="2" spans="1:10">
      <c r="C2" s="22"/>
      <c r="D2" s="22"/>
      <c r="E2" s="22"/>
      <c r="F2" s="23"/>
    </row>
    <row r="3" spans="1:10" ht="17.25">
      <c r="B3" s="84" t="s">
        <v>20</v>
      </c>
      <c r="C3" s="22"/>
      <c r="D3" s="22"/>
      <c r="E3" s="22"/>
      <c r="F3" s="24" t="s">
        <v>48</v>
      </c>
    </row>
    <row r="4" spans="1:10" ht="24.75" customHeight="1">
      <c r="B4" s="546" t="s">
        <v>58</v>
      </c>
      <c r="C4" s="546"/>
      <c r="D4" s="546"/>
      <c r="E4" s="25" t="s">
        <v>59</v>
      </c>
      <c r="F4" s="25" t="s">
        <v>60</v>
      </c>
      <c r="H4" s="26"/>
      <c r="I4" s="26"/>
      <c r="J4" s="26"/>
    </row>
    <row r="5" spans="1:10" ht="18" customHeight="1">
      <c r="B5" s="547" t="s">
        <v>96</v>
      </c>
      <c r="C5" s="544"/>
      <c r="D5" s="545"/>
      <c r="E5" s="239"/>
      <c r="F5" s="134"/>
      <c r="H5" s="26"/>
      <c r="I5" s="26"/>
      <c r="J5" s="26"/>
    </row>
    <row r="6" spans="1:10" ht="18" customHeight="1">
      <c r="B6" s="548" t="s">
        <v>87</v>
      </c>
      <c r="C6" s="551" t="s">
        <v>88</v>
      </c>
      <c r="D6" s="552"/>
      <c r="E6" s="240">
        <f>SUM(E7:E12)</f>
        <v>0</v>
      </c>
      <c r="F6" s="135"/>
      <c r="H6" s="21" t="s">
        <v>56</v>
      </c>
      <c r="I6" s="26"/>
      <c r="J6" s="26"/>
    </row>
    <row r="7" spans="1:10" ht="18" customHeight="1">
      <c r="B7" s="549"/>
      <c r="C7" s="553" t="s">
        <v>90</v>
      </c>
      <c r="D7" s="554"/>
      <c r="E7" s="241"/>
      <c r="F7" s="136"/>
      <c r="I7" s="26"/>
      <c r="J7" s="26"/>
    </row>
    <row r="8" spans="1:10" ht="18" customHeight="1">
      <c r="B8" s="549"/>
      <c r="C8" s="553" t="s">
        <v>264</v>
      </c>
      <c r="D8" s="554"/>
      <c r="E8" s="241"/>
      <c r="F8" s="136"/>
      <c r="I8" s="26"/>
      <c r="J8" s="26"/>
    </row>
    <row r="9" spans="1:10" ht="18" customHeight="1">
      <c r="B9" s="549"/>
      <c r="C9" s="565" t="s">
        <v>91</v>
      </c>
      <c r="D9" s="566"/>
      <c r="E9" s="242"/>
      <c r="F9" s="137"/>
      <c r="I9" s="26"/>
      <c r="J9" s="26"/>
    </row>
    <row r="10" spans="1:10" ht="18" hidden="1" customHeight="1">
      <c r="B10" s="549"/>
      <c r="C10" s="85"/>
      <c r="D10" s="86"/>
      <c r="E10" s="243"/>
      <c r="F10" s="138"/>
      <c r="I10" s="26"/>
      <c r="J10" s="26"/>
    </row>
    <row r="11" spans="1:10" ht="18" hidden="1" customHeight="1">
      <c r="B11" s="549"/>
      <c r="C11" s="85"/>
      <c r="D11" s="86"/>
      <c r="E11" s="243"/>
      <c r="F11" s="138"/>
      <c r="I11" s="26"/>
      <c r="J11" s="26"/>
    </row>
    <row r="12" spans="1:10" ht="18" hidden="1" customHeight="1">
      <c r="B12" s="549"/>
      <c r="C12" s="555"/>
      <c r="D12" s="556"/>
      <c r="E12" s="244"/>
      <c r="F12" s="139"/>
      <c r="I12" s="26"/>
      <c r="J12" s="26"/>
    </row>
    <row r="13" spans="1:10" ht="18" customHeight="1">
      <c r="B13" s="549"/>
      <c r="C13" s="540" t="s">
        <v>89</v>
      </c>
      <c r="D13" s="541"/>
      <c r="E13" s="240">
        <f>SUM(E14:E18)</f>
        <v>0</v>
      </c>
      <c r="F13" s="135"/>
      <c r="H13" s="21" t="s">
        <v>56</v>
      </c>
      <c r="I13" s="26"/>
      <c r="J13" s="26"/>
    </row>
    <row r="14" spans="1:10" ht="18" customHeight="1">
      <c r="B14" s="549"/>
      <c r="C14" s="557" t="s">
        <v>263</v>
      </c>
      <c r="D14" s="558"/>
      <c r="E14" s="242"/>
      <c r="F14" s="137"/>
      <c r="I14" s="26"/>
      <c r="J14" s="26"/>
    </row>
    <row r="15" spans="1:10" ht="18" customHeight="1">
      <c r="B15" s="549"/>
      <c r="C15" s="553" t="s">
        <v>92</v>
      </c>
      <c r="D15" s="554"/>
      <c r="E15" s="245"/>
      <c r="F15" s="138"/>
      <c r="I15" s="26"/>
      <c r="J15" s="26"/>
    </row>
    <row r="16" spans="1:10" ht="18" hidden="1" customHeight="1">
      <c r="B16" s="549"/>
      <c r="C16" s="527"/>
      <c r="D16" s="528"/>
      <c r="E16" s="243"/>
      <c r="F16" s="138"/>
      <c r="I16" s="26"/>
      <c r="J16" s="26"/>
    </row>
    <row r="17" spans="2:10" ht="18" hidden="1" customHeight="1">
      <c r="B17" s="549"/>
      <c r="C17" s="527"/>
      <c r="D17" s="528"/>
      <c r="E17" s="243"/>
      <c r="F17" s="138"/>
      <c r="I17" s="26"/>
      <c r="J17" s="26"/>
    </row>
    <row r="18" spans="2:10" ht="18" hidden="1" customHeight="1">
      <c r="B18" s="549"/>
      <c r="C18" s="559"/>
      <c r="D18" s="560"/>
      <c r="E18" s="246"/>
      <c r="F18" s="137"/>
      <c r="I18" s="26"/>
      <c r="J18" s="26"/>
    </row>
    <row r="19" spans="2:10" ht="18" customHeight="1">
      <c r="B19" s="549"/>
      <c r="C19" s="540" t="s">
        <v>93</v>
      </c>
      <c r="D19" s="541"/>
      <c r="E19" s="240">
        <f>SUM(E20:E22)</f>
        <v>0</v>
      </c>
      <c r="F19" s="135"/>
      <c r="H19" s="21" t="s">
        <v>56</v>
      </c>
      <c r="I19" s="26"/>
      <c r="J19" s="26"/>
    </row>
    <row r="20" spans="2:10" ht="18" customHeight="1">
      <c r="B20" s="549"/>
      <c r="C20" s="529" t="s">
        <v>95</v>
      </c>
      <c r="D20" s="530"/>
      <c r="E20" s="245"/>
      <c r="F20" s="138"/>
      <c r="I20" s="26"/>
      <c r="J20" s="26"/>
    </row>
    <row r="21" spans="2:10" ht="18" hidden="1" customHeight="1">
      <c r="B21" s="549"/>
      <c r="C21" s="561"/>
      <c r="D21" s="562"/>
      <c r="E21" s="243"/>
      <c r="F21" s="138"/>
      <c r="I21" s="26"/>
      <c r="J21" s="26"/>
    </row>
    <row r="22" spans="2:10" ht="18" hidden="1" customHeight="1">
      <c r="B22" s="549"/>
      <c r="C22" s="563"/>
      <c r="D22" s="564"/>
      <c r="E22" s="246"/>
      <c r="F22" s="137"/>
      <c r="I22" s="26"/>
      <c r="J22" s="26"/>
    </row>
    <row r="23" spans="2:10" ht="18" customHeight="1">
      <c r="B23" s="549"/>
      <c r="C23" s="540" t="s">
        <v>94</v>
      </c>
      <c r="D23" s="541"/>
      <c r="E23" s="240">
        <f>SUM(E24:E26)</f>
        <v>0</v>
      </c>
      <c r="F23" s="135"/>
      <c r="H23" s="21" t="s">
        <v>56</v>
      </c>
      <c r="I23" s="26"/>
      <c r="J23" s="26"/>
    </row>
    <row r="24" spans="2:10" ht="18" customHeight="1">
      <c r="B24" s="549"/>
      <c r="C24" s="542" t="s">
        <v>158</v>
      </c>
      <c r="D24" s="543"/>
      <c r="E24" s="247"/>
      <c r="F24" s="140"/>
      <c r="I24" s="26"/>
      <c r="J24" s="26"/>
    </row>
    <row r="25" spans="2:10" ht="18" hidden="1" customHeight="1">
      <c r="B25" s="549"/>
      <c r="C25" s="538" t="s">
        <v>95</v>
      </c>
      <c r="D25" s="539"/>
      <c r="E25" s="248"/>
      <c r="F25" s="136"/>
      <c r="I25" s="26"/>
      <c r="J25" s="26"/>
    </row>
    <row r="26" spans="2:10" ht="18" hidden="1" customHeight="1">
      <c r="B26" s="549"/>
      <c r="C26" s="538" t="s">
        <v>95</v>
      </c>
      <c r="D26" s="539"/>
      <c r="E26" s="244"/>
      <c r="F26" s="139"/>
      <c r="I26" s="26"/>
      <c r="J26" s="26"/>
    </row>
    <row r="27" spans="2:10" ht="18" customHeight="1" thickBot="1">
      <c r="B27" s="550"/>
      <c r="C27" s="544" t="s">
        <v>97</v>
      </c>
      <c r="D27" s="545"/>
      <c r="E27" s="249">
        <f>SUM(E6+E13+E19+E23)</f>
        <v>0</v>
      </c>
      <c r="F27" s="141"/>
      <c r="H27" s="21" t="s">
        <v>56</v>
      </c>
      <c r="I27" s="26"/>
      <c r="J27" s="26"/>
    </row>
    <row r="28" spans="2:10" ht="20.25" customHeight="1" thickBot="1">
      <c r="B28" s="531" t="s">
        <v>47</v>
      </c>
      <c r="C28" s="532"/>
      <c r="D28" s="533"/>
      <c r="E28" s="250"/>
      <c r="F28" s="142"/>
    </row>
    <row r="29" spans="2:10" ht="21" customHeight="1">
      <c r="B29" s="534" t="s">
        <v>57</v>
      </c>
      <c r="C29" s="535"/>
      <c r="D29" s="536"/>
      <c r="E29" s="251">
        <f>SUM(E5+E27+E28)</f>
        <v>0</v>
      </c>
      <c r="F29" s="139"/>
      <c r="H29" s="21" t="s">
        <v>56</v>
      </c>
    </row>
    <row r="30" spans="2:10" ht="15" customHeight="1">
      <c r="B30" s="27"/>
      <c r="C30" s="27"/>
      <c r="D30" s="27"/>
      <c r="E30" s="537" t="str">
        <f>IF(E29&lt;&gt;F36,"収入額と支出額が一致しません","")</f>
        <v/>
      </c>
      <c r="F30" s="537"/>
    </row>
    <row r="31" spans="2:10" ht="17.25">
      <c r="B31" s="93" t="s">
        <v>3</v>
      </c>
      <c r="C31" s="19"/>
      <c r="D31" s="17"/>
      <c r="E31" s="17"/>
      <c r="F31" s="570" t="s">
        <v>107</v>
      </c>
      <c r="G31" s="570"/>
      <c r="H31" s="17"/>
    </row>
    <row r="32" spans="2:10" ht="36.75" customHeight="1">
      <c r="B32" s="571" t="s">
        <v>108</v>
      </c>
      <c r="C32" s="572"/>
      <c r="D32" s="572"/>
      <c r="E32" s="573"/>
      <c r="F32" s="574">
        <f>'様式３-2(経費支出)'!K22</f>
        <v>0</v>
      </c>
      <c r="G32" s="575"/>
      <c r="H32" s="18" t="s">
        <v>56</v>
      </c>
    </row>
    <row r="33" spans="2:8" ht="36.75" customHeight="1" thickBot="1">
      <c r="B33" s="576" t="s">
        <v>109</v>
      </c>
      <c r="C33" s="577"/>
      <c r="D33" s="577"/>
      <c r="E33" s="578"/>
      <c r="F33" s="579">
        <f>'様式３-2(経費支出)'!K23</f>
        <v>0</v>
      </c>
      <c r="G33" s="580"/>
      <c r="H33" s="18" t="s">
        <v>56</v>
      </c>
    </row>
    <row r="34" spans="2:8" ht="43.5" customHeight="1" thickBot="1">
      <c r="B34" s="581" t="s">
        <v>267</v>
      </c>
      <c r="C34" s="582"/>
      <c r="D34" s="582"/>
      <c r="E34" s="583"/>
      <c r="F34" s="584">
        <f>'様式３-2(経費支出)'!K24</f>
        <v>0</v>
      </c>
      <c r="G34" s="585"/>
      <c r="H34" s="18" t="s">
        <v>56</v>
      </c>
    </row>
    <row r="35" spans="2:8" ht="36.75" customHeight="1">
      <c r="B35" s="586" t="s">
        <v>110</v>
      </c>
      <c r="C35" s="587"/>
      <c r="D35" s="587"/>
      <c r="E35" s="588"/>
      <c r="F35" s="574">
        <f>'必須プログラム(i)'!F6+'必須プログラム(ii)'!F6+'任意プログラム(ア) '!F6+'任意プログラム(イ) '!F6+'任意プログラム(ウ) '!F6+'任意プログラム(エ)  '!F6</f>
        <v>0</v>
      </c>
      <c r="G35" s="575"/>
      <c r="H35" s="18" t="s">
        <v>56</v>
      </c>
    </row>
    <row r="36" spans="2:8" ht="41.25" customHeight="1">
      <c r="B36" s="567" t="s">
        <v>111</v>
      </c>
      <c r="C36" s="568"/>
      <c r="D36" s="568"/>
      <c r="E36" s="569"/>
      <c r="F36" s="237">
        <f>F32+F35</f>
        <v>0</v>
      </c>
      <c r="G36" s="238" t="s">
        <v>10</v>
      </c>
      <c r="H36" s="18" t="s">
        <v>56</v>
      </c>
    </row>
    <row r="37" spans="2:8" ht="10.5" customHeight="1"/>
    <row r="38" spans="2:8" ht="10.5" customHeight="1"/>
  </sheetData>
  <sheetProtection algorithmName="SHA-512" hashValue="uUu0jzMMzQhS+VLJHs/NHuEHDGS8UZx73TZ5tReJvEfLoxCR/8SztlhD0ZSdwNUd7Owro71YS6hpdUYIcCrlxA==" saltValue="Etg6RZUY4Ia8brkbLFAs7A==" spinCount="100000" sheet="1" formatCells="0" formatRows="0"/>
  <mergeCells count="36">
    <mergeCell ref="B36:E36"/>
    <mergeCell ref="F31:G31"/>
    <mergeCell ref="B32:E32"/>
    <mergeCell ref="F32:G32"/>
    <mergeCell ref="B33:E33"/>
    <mergeCell ref="F33:G33"/>
    <mergeCell ref="B34:E34"/>
    <mergeCell ref="F34:G34"/>
    <mergeCell ref="B35:E35"/>
    <mergeCell ref="F35:G35"/>
    <mergeCell ref="B4:D4"/>
    <mergeCell ref="B5:D5"/>
    <mergeCell ref="B6:B27"/>
    <mergeCell ref="C6:D6"/>
    <mergeCell ref="C13:D13"/>
    <mergeCell ref="C7:D7"/>
    <mergeCell ref="C8:D8"/>
    <mergeCell ref="C12:D12"/>
    <mergeCell ref="C14:D14"/>
    <mergeCell ref="C18:D18"/>
    <mergeCell ref="C21:D21"/>
    <mergeCell ref="C19:D19"/>
    <mergeCell ref="C25:D25"/>
    <mergeCell ref="C22:D22"/>
    <mergeCell ref="C9:D9"/>
    <mergeCell ref="C15:D15"/>
    <mergeCell ref="E30:F30"/>
    <mergeCell ref="C26:D26"/>
    <mergeCell ref="C23:D23"/>
    <mergeCell ref="C24:D24"/>
    <mergeCell ref="C27:D27"/>
    <mergeCell ref="C16:D16"/>
    <mergeCell ref="C17:D17"/>
    <mergeCell ref="C20:D20"/>
    <mergeCell ref="B28:D28"/>
    <mergeCell ref="B29:D29"/>
  </mergeCells>
  <phoneticPr fontId="2"/>
  <dataValidations count="2">
    <dataValidation imeMode="hiragana" allowBlank="1" showInputMessage="1" showErrorMessage="1" sqref="F5:F29"/>
    <dataValidation imeMode="off" allowBlank="1" showInputMessage="1" showErrorMessage="1" sqref="E5:E29"/>
  </dataValidations>
  <pageMargins left="0.7" right="0.7" top="0.75" bottom="0.75" header="0.3" footer="0.3"/>
  <pageSetup paperSize="9" scale="94" orientation="portrait" r:id="rId1"/>
  <colBreaks count="1" manualBreakCount="1">
    <brk id="7"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view="pageBreakPreview" topLeftCell="B1" zoomScaleNormal="100" zoomScaleSheetLayoutView="100" workbookViewId="0">
      <selection activeCell="E24" sqref="E24:J24 K22:K23"/>
    </sheetView>
  </sheetViews>
  <sheetFormatPr defaultRowHeight="13.5"/>
  <cols>
    <col min="1" max="1" width="1.125" style="29" customWidth="1"/>
    <col min="2" max="2" width="5.25" style="29" customWidth="1"/>
    <col min="3" max="3" width="19.125" style="29" customWidth="1"/>
    <col min="4" max="4" width="11.75" style="29" customWidth="1"/>
    <col min="5" max="10" width="16.875" style="30" customWidth="1"/>
    <col min="11" max="11" width="16.875" style="29" customWidth="1"/>
    <col min="12" max="12" width="6" style="29" customWidth="1"/>
    <col min="13" max="16384" width="9" style="29"/>
  </cols>
  <sheetData>
    <row r="1" spans="1:11" ht="17.25" customHeight="1">
      <c r="A1" s="14" t="e">
        <f>"【３-２．補助事業の収支決算"&amp;IF(様式1!#REF!="■","（拠点的事業支援）】",IF(様式1!#REF!="■","（小規模等事業支援）】",""))</f>
        <v>#REF!</v>
      </c>
      <c r="C1" s="28"/>
      <c r="D1" s="28"/>
    </row>
    <row r="2" spans="1:11" ht="17.25" customHeight="1">
      <c r="A2" s="14"/>
      <c r="C2" s="28"/>
      <c r="D2" s="28"/>
    </row>
    <row r="3" spans="1:11" ht="15" customHeight="1">
      <c r="B3" s="84" t="s">
        <v>3</v>
      </c>
      <c r="F3" s="124" t="str">
        <f>IF(様式1!C4="■",IF(F22=0,"経費0エラー",""),IF(F22=0,"","補助対象外エラー"))</f>
        <v/>
      </c>
      <c r="J3" s="124" t="str">
        <f>IF(様式1!C4="■",IF(J22=0,"","補助対象外エラー"),"")</f>
        <v/>
      </c>
      <c r="K3" s="24" t="s">
        <v>46</v>
      </c>
    </row>
    <row r="4" spans="1:11" ht="18" customHeight="1">
      <c r="B4" s="33"/>
      <c r="C4" s="33" t="s">
        <v>66</v>
      </c>
      <c r="D4" s="31" t="s">
        <v>251</v>
      </c>
      <c r="E4" s="32" t="s">
        <v>98</v>
      </c>
      <c r="F4" s="32" t="s">
        <v>99</v>
      </c>
      <c r="G4" s="32" t="s">
        <v>100</v>
      </c>
      <c r="H4" s="32" t="s">
        <v>101</v>
      </c>
      <c r="I4" s="32" t="s">
        <v>102</v>
      </c>
      <c r="J4" s="32" t="s">
        <v>103</v>
      </c>
      <c r="K4" s="87" t="s">
        <v>143</v>
      </c>
    </row>
    <row r="5" spans="1:11" ht="18" customHeight="1">
      <c r="B5" s="602" t="s">
        <v>67</v>
      </c>
      <c r="C5" s="593" t="s">
        <v>64</v>
      </c>
      <c r="D5" s="83" t="s">
        <v>120</v>
      </c>
      <c r="E5" s="34">
        <f>'必須プログラム(i)'!G515</f>
        <v>0</v>
      </c>
      <c r="F5" s="34">
        <f>'必須プログラム(ii)'!G515</f>
        <v>0</v>
      </c>
      <c r="G5" s="39">
        <f>'任意プログラム(ア) '!G315</f>
        <v>0</v>
      </c>
      <c r="H5" s="34">
        <f>'任意プログラム(イ) '!G315</f>
        <v>0</v>
      </c>
      <c r="I5" s="34">
        <f>'任意プログラム(ウ) '!G315</f>
        <v>0</v>
      </c>
      <c r="J5" s="34">
        <f>'任意プログラム(エ)  '!G315</f>
        <v>0</v>
      </c>
      <c r="K5" s="45">
        <f t="shared" ref="K5:K21" si="0">SUM(E5:J5)</f>
        <v>0</v>
      </c>
    </row>
    <row r="6" spans="1:11" ht="18" customHeight="1">
      <c r="B6" s="602"/>
      <c r="C6" s="594"/>
      <c r="D6" s="83" t="s">
        <v>40</v>
      </c>
      <c r="E6" s="39">
        <f>'必須プログラム(i)'!G516</f>
        <v>0</v>
      </c>
      <c r="F6" s="39">
        <f>'必須プログラム(ii)'!G516</f>
        <v>0</v>
      </c>
      <c r="G6" s="39">
        <f>'任意プログラム(ア) '!G316</f>
        <v>0</v>
      </c>
      <c r="H6" s="39">
        <f>'任意プログラム(イ) '!G316</f>
        <v>0</v>
      </c>
      <c r="I6" s="39">
        <f>'任意プログラム(ウ) '!G316</f>
        <v>0</v>
      </c>
      <c r="J6" s="39">
        <f>'任意プログラム(エ)  '!G316</f>
        <v>0</v>
      </c>
      <c r="K6" s="40">
        <f t="shared" si="0"/>
        <v>0</v>
      </c>
    </row>
    <row r="7" spans="1:11" ht="18" customHeight="1">
      <c r="B7" s="602"/>
      <c r="C7" s="594"/>
      <c r="D7" s="83" t="s">
        <v>32</v>
      </c>
      <c r="E7" s="47">
        <f>'必須プログラム(i)'!G517</f>
        <v>0</v>
      </c>
      <c r="F7" s="146">
        <f>'必須プログラム(ii)'!G517</f>
        <v>0</v>
      </c>
      <c r="G7" s="47">
        <f>'任意プログラム(ア) '!G317</f>
        <v>0</v>
      </c>
      <c r="H7" s="47">
        <f>'任意プログラム(イ) '!G317</f>
        <v>0</v>
      </c>
      <c r="I7" s="47">
        <f>'任意プログラム(ウ) '!G317</f>
        <v>0</v>
      </c>
      <c r="J7" s="47">
        <f>'任意プログラム(エ)  '!G317</f>
        <v>0</v>
      </c>
      <c r="K7" s="88">
        <f t="shared" si="0"/>
        <v>0</v>
      </c>
    </row>
    <row r="8" spans="1:11" ht="18" customHeight="1">
      <c r="B8" s="602"/>
      <c r="C8" s="589" t="s">
        <v>123</v>
      </c>
      <c r="D8" s="83" t="s">
        <v>15</v>
      </c>
      <c r="E8" s="34">
        <f>'必須プログラム(i)'!G518</f>
        <v>0</v>
      </c>
      <c r="F8" s="34">
        <f>'必須プログラム(ii)'!G518</f>
        <v>0</v>
      </c>
      <c r="G8" s="34">
        <f>'任意プログラム(ア) '!G318</f>
        <v>0</v>
      </c>
      <c r="H8" s="34">
        <f>'任意プログラム(イ) '!G318</f>
        <v>0</v>
      </c>
      <c r="I8" s="34">
        <f>'任意プログラム(ウ) '!G318</f>
        <v>0</v>
      </c>
      <c r="J8" s="34">
        <f>'任意プログラム(エ)  '!G318</f>
        <v>0</v>
      </c>
      <c r="K8" s="38">
        <f t="shared" si="0"/>
        <v>0</v>
      </c>
    </row>
    <row r="9" spans="1:11" ht="18" customHeight="1">
      <c r="B9" s="602"/>
      <c r="C9" s="590"/>
      <c r="D9" s="83" t="s">
        <v>104</v>
      </c>
      <c r="E9" s="39">
        <f>'必須プログラム(i)'!G519</f>
        <v>0</v>
      </c>
      <c r="F9" s="39">
        <f>'必須プログラム(ii)'!G519</f>
        <v>0</v>
      </c>
      <c r="G9" s="39">
        <f>'任意プログラム(ア) '!G319</f>
        <v>0</v>
      </c>
      <c r="H9" s="39">
        <f>'任意プログラム(イ) '!G319</f>
        <v>0</v>
      </c>
      <c r="I9" s="39">
        <f>'任意プログラム(ウ) '!G319</f>
        <v>0</v>
      </c>
      <c r="J9" s="39">
        <f>'任意プログラム(エ)  '!G319</f>
        <v>0</v>
      </c>
      <c r="K9" s="40">
        <f t="shared" si="0"/>
        <v>0</v>
      </c>
    </row>
    <row r="10" spans="1:11" ht="18" customHeight="1">
      <c r="B10" s="602"/>
      <c r="C10" s="590"/>
      <c r="D10" s="83" t="s">
        <v>16</v>
      </c>
      <c r="E10" s="146">
        <f>'必須プログラム(i)'!G520</f>
        <v>0</v>
      </c>
      <c r="F10" s="146">
        <f>'必須プログラム(ii)'!G520</f>
        <v>0</v>
      </c>
      <c r="G10" s="39">
        <f>'任意プログラム(ア) '!G320</f>
        <v>0</v>
      </c>
      <c r="H10" s="39">
        <f>'任意プログラム(イ) '!G320</f>
        <v>0</v>
      </c>
      <c r="I10" s="39">
        <f>'任意プログラム(ウ) '!G320</f>
        <v>0</v>
      </c>
      <c r="J10" s="39">
        <f>'任意プログラム(エ)  '!G320</f>
        <v>0</v>
      </c>
      <c r="K10" s="43">
        <f t="shared" si="0"/>
        <v>0</v>
      </c>
    </row>
    <row r="11" spans="1:11" ht="17.25" customHeight="1">
      <c r="B11" s="602"/>
      <c r="C11" s="590"/>
      <c r="D11" s="228" t="s">
        <v>244</v>
      </c>
      <c r="E11" s="229"/>
      <c r="F11" s="229"/>
      <c r="G11" s="39">
        <f>'任意プログラム(ア) '!G321</f>
        <v>0</v>
      </c>
      <c r="H11" s="39">
        <f>'任意プログラム(イ) '!G321</f>
        <v>0</v>
      </c>
      <c r="I11" s="39">
        <f>'任意プログラム(ウ) '!G321</f>
        <v>0</v>
      </c>
      <c r="J11" s="39">
        <f>'任意プログラム(エ)  '!G321</f>
        <v>0</v>
      </c>
      <c r="K11" s="43">
        <f t="shared" si="0"/>
        <v>0</v>
      </c>
    </row>
    <row r="12" spans="1:11" ht="17.25" customHeight="1">
      <c r="B12" s="602"/>
      <c r="C12" s="590"/>
      <c r="D12" s="228" t="s">
        <v>245</v>
      </c>
      <c r="E12" s="229"/>
      <c r="F12" s="229"/>
      <c r="G12" s="39">
        <f>'任意プログラム(ア) '!G322</f>
        <v>0</v>
      </c>
      <c r="H12" s="39">
        <f>'任意プログラム(イ) '!G322</f>
        <v>0</v>
      </c>
      <c r="I12" s="39">
        <f>'任意プログラム(ウ) '!G322</f>
        <v>0</v>
      </c>
      <c r="J12" s="39">
        <f>'任意プログラム(エ)  '!G322</f>
        <v>0</v>
      </c>
      <c r="K12" s="43">
        <f t="shared" si="0"/>
        <v>0</v>
      </c>
    </row>
    <row r="13" spans="1:11" ht="17.25" customHeight="1">
      <c r="B13" s="602"/>
      <c r="C13" s="590"/>
      <c r="D13" s="228" t="s">
        <v>246</v>
      </c>
      <c r="E13" s="229"/>
      <c r="F13" s="229"/>
      <c r="G13" s="39">
        <f>'任意プログラム(ア) '!G323</f>
        <v>0</v>
      </c>
      <c r="H13" s="39">
        <f>'任意プログラム(イ) '!G323</f>
        <v>0</v>
      </c>
      <c r="I13" s="39">
        <f>'任意プログラム(ウ) '!G323</f>
        <v>0</v>
      </c>
      <c r="J13" s="39">
        <f>'任意プログラム(エ)  '!G323</f>
        <v>0</v>
      </c>
      <c r="K13" s="43">
        <f t="shared" si="0"/>
        <v>0</v>
      </c>
    </row>
    <row r="14" spans="1:11" ht="17.25" customHeight="1">
      <c r="B14" s="602"/>
      <c r="C14" s="590"/>
      <c r="D14" s="228" t="s">
        <v>247</v>
      </c>
      <c r="E14" s="229"/>
      <c r="F14" s="229"/>
      <c r="G14" s="39">
        <f>'任意プログラム(ア) '!G324</f>
        <v>0</v>
      </c>
      <c r="H14" s="39">
        <f>'任意プログラム(イ) '!G324</f>
        <v>0</v>
      </c>
      <c r="I14" s="39">
        <f>'任意プログラム(ウ) '!G324</f>
        <v>0</v>
      </c>
      <c r="J14" s="39">
        <f>'任意プログラム(エ)  '!G324</f>
        <v>0</v>
      </c>
      <c r="K14" s="43">
        <f t="shared" si="0"/>
        <v>0</v>
      </c>
    </row>
    <row r="15" spans="1:11" ht="17.25" customHeight="1">
      <c r="B15" s="602"/>
      <c r="C15" s="591"/>
      <c r="D15" s="228" t="s">
        <v>248</v>
      </c>
      <c r="E15" s="230"/>
      <c r="F15" s="230"/>
      <c r="G15" s="41">
        <f>'任意プログラム(ア) '!G325</f>
        <v>0</v>
      </c>
      <c r="H15" s="231">
        <f>'任意プログラム(イ) '!G325</f>
        <v>0</v>
      </c>
      <c r="I15" s="231">
        <f>'任意プログラム(ウ) '!G325</f>
        <v>0</v>
      </c>
      <c r="J15" s="231">
        <f>'任意プログラム(エ)  '!G325</f>
        <v>0</v>
      </c>
      <c r="K15" s="43">
        <f t="shared" si="0"/>
        <v>0</v>
      </c>
    </row>
    <row r="16" spans="1:11" ht="18" customHeight="1">
      <c r="B16" s="602"/>
      <c r="C16" s="589" t="s">
        <v>112</v>
      </c>
      <c r="D16" s="83" t="s">
        <v>17</v>
      </c>
      <c r="E16" s="146">
        <f>'必須プログラム(i)'!G521</f>
        <v>0</v>
      </c>
      <c r="F16" s="146">
        <f>'必須プログラム(ii)'!G521</f>
        <v>0</v>
      </c>
      <c r="G16" s="146">
        <f>'任意プログラム(ア) '!G326</f>
        <v>0</v>
      </c>
      <c r="H16" s="34">
        <f>'任意プログラム(イ) '!G326</f>
        <v>0</v>
      </c>
      <c r="I16" s="34">
        <f>'任意プログラム(ウ) '!G326</f>
        <v>0</v>
      </c>
      <c r="J16" s="34">
        <f>'任意プログラム(エ)  '!G326</f>
        <v>0</v>
      </c>
      <c r="K16" s="38">
        <f t="shared" si="0"/>
        <v>0</v>
      </c>
    </row>
    <row r="17" spans="2:11" ht="18" customHeight="1">
      <c r="B17" s="602"/>
      <c r="C17" s="590"/>
      <c r="D17" s="83" t="s">
        <v>18</v>
      </c>
      <c r="E17" s="39">
        <f>'必須プログラム(i)'!G522</f>
        <v>0</v>
      </c>
      <c r="F17" s="39">
        <f>'必須プログラム(ii)'!G522</f>
        <v>0</v>
      </c>
      <c r="G17" s="39">
        <f>'任意プログラム(ア) '!G327</f>
        <v>0</v>
      </c>
      <c r="H17" s="39">
        <f>'任意プログラム(イ) '!G327</f>
        <v>0</v>
      </c>
      <c r="I17" s="39">
        <f>'任意プログラム(ウ) '!G327</f>
        <v>0</v>
      </c>
      <c r="J17" s="39">
        <f>'任意プログラム(エ)  '!G327</f>
        <v>0</v>
      </c>
      <c r="K17" s="40">
        <f t="shared" si="0"/>
        <v>0</v>
      </c>
    </row>
    <row r="18" spans="2:11" ht="18" customHeight="1">
      <c r="B18" s="602"/>
      <c r="C18" s="590"/>
      <c r="D18" s="83" t="s">
        <v>105</v>
      </c>
      <c r="E18" s="39">
        <f>'必須プログラム(i)'!G523</f>
        <v>0</v>
      </c>
      <c r="F18" s="39">
        <f>'必須プログラム(ii)'!G523</f>
        <v>0</v>
      </c>
      <c r="G18" s="39">
        <f>'任意プログラム(ア) '!G328</f>
        <v>0</v>
      </c>
      <c r="H18" s="39">
        <f>'任意プログラム(イ) '!G328</f>
        <v>0</v>
      </c>
      <c r="I18" s="39">
        <f>'任意プログラム(ウ) '!G328</f>
        <v>0</v>
      </c>
      <c r="J18" s="39">
        <f>'任意プログラム(エ)  '!G328</f>
        <v>0</v>
      </c>
      <c r="K18" s="40">
        <f t="shared" si="0"/>
        <v>0</v>
      </c>
    </row>
    <row r="19" spans="2:11" ht="18" customHeight="1">
      <c r="B19" s="602"/>
      <c r="C19" s="591"/>
      <c r="D19" s="83" t="s">
        <v>19</v>
      </c>
      <c r="E19" s="47">
        <f>'必須プログラム(i)'!G524</f>
        <v>0</v>
      </c>
      <c r="F19" s="146">
        <f>'必須プログラム(ii)'!G524</f>
        <v>0</v>
      </c>
      <c r="G19" s="47">
        <f>'任意プログラム(ア) '!G329</f>
        <v>0</v>
      </c>
      <c r="H19" s="41">
        <f>'任意プログラム(イ) '!G329</f>
        <v>0</v>
      </c>
      <c r="I19" s="41">
        <f>'任意プログラム(ウ) '!G329</f>
        <v>0</v>
      </c>
      <c r="J19" s="41">
        <f>'任意プログラム(エ)  '!G329</f>
        <v>0</v>
      </c>
      <c r="K19" s="92">
        <f t="shared" si="0"/>
        <v>0</v>
      </c>
    </row>
    <row r="20" spans="2:11" ht="18" customHeight="1">
      <c r="B20" s="602"/>
      <c r="C20" s="604" t="s">
        <v>4</v>
      </c>
      <c r="D20" s="83" t="s">
        <v>4</v>
      </c>
      <c r="E20" s="37">
        <f>'必須プログラム(i)'!G525</f>
        <v>0</v>
      </c>
      <c r="F20" s="34">
        <f>'必須プログラム(ii)'!G525</f>
        <v>0</v>
      </c>
      <c r="G20" s="37">
        <f>'任意プログラム(ア) '!G330</f>
        <v>0</v>
      </c>
      <c r="H20" s="37">
        <f>'任意プログラム(イ) '!G330</f>
        <v>0</v>
      </c>
      <c r="I20" s="37">
        <f>'任意プログラム(ウ) '!G330</f>
        <v>0</v>
      </c>
      <c r="J20" s="37">
        <f>'任意プログラム(エ)  '!G330</f>
        <v>0</v>
      </c>
      <c r="K20" s="45">
        <f t="shared" si="0"/>
        <v>0</v>
      </c>
    </row>
    <row r="21" spans="2:11" ht="18" customHeight="1">
      <c r="B21" s="602"/>
      <c r="C21" s="605"/>
      <c r="D21" s="83" t="s">
        <v>53</v>
      </c>
      <c r="E21" s="41">
        <f>'必須プログラム(i)'!G526</f>
        <v>0</v>
      </c>
      <c r="F21" s="41">
        <f>'必須プログラム(ii)'!G526</f>
        <v>0</v>
      </c>
      <c r="G21" s="41">
        <f>'任意プログラム(ア) '!G331</f>
        <v>0</v>
      </c>
      <c r="H21" s="41">
        <f>'任意プログラム(イ) '!G331</f>
        <v>0</v>
      </c>
      <c r="I21" s="41">
        <f>'任意プログラム(ウ) '!G331</f>
        <v>0</v>
      </c>
      <c r="J21" s="41">
        <f>'任意プログラム(エ)  '!G331</f>
        <v>0</v>
      </c>
      <c r="K21" s="42">
        <f t="shared" si="0"/>
        <v>0</v>
      </c>
    </row>
    <row r="22" spans="2:11" ht="22.5" customHeight="1">
      <c r="B22" s="602"/>
      <c r="C22" s="594" t="s">
        <v>68</v>
      </c>
      <c r="D22" s="594"/>
      <c r="E22" s="35">
        <f t="shared" ref="E22:K22" si="1">SUM(E5:E21)</f>
        <v>0</v>
      </c>
      <c r="F22" s="35">
        <f t="shared" si="1"/>
        <v>0</v>
      </c>
      <c r="G22" s="35">
        <f t="shared" si="1"/>
        <v>0</v>
      </c>
      <c r="H22" s="35">
        <f t="shared" si="1"/>
        <v>0</v>
      </c>
      <c r="I22" s="35">
        <f t="shared" si="1"/>
        <v>0</v>
      </c>
      <c r="J22" s="35">
        <f t="shared" si="1"/>
        <v>0</v>
      </c>
      <c r="K22" s="44">
        <f t="shared" si="1"/>
        <v>0</v>
      </c>
    </row>
    <row r="23" spans="2:11" ht="24.75" customHeight="1" thickBot="1">
      <c r="B23" s="602"/>
      <c r="C23" s="598" t="s">
        <v>69</v>
      </c>
      <c r="D23" s="599"/>
      <c r="E23" s="34">
        <f>'必須プログラム(i)'!F8</f>
        <v>0</v>
      </c>
      <c r="F23" s="34">
        <f>'必須プログラム(ii)'!F8</f>
        <v>0</v>
      </c>
      <c r="G23" s="34">
        <f>'任意プログラム(ア) '!F8</f>
        <v>0</v>
      </c>
      <c r="H23" s="34">
        <f>'任意プログラム(イ) '!F8</f>
        <v>0</v>
      </c>
      <c r="I23" s="34">
        <f>'任意プログラム(ウ) '!F8</f>
        <v>0</v>
      </c>
      <c r="J23" s="34">
        <f>'任意プログラム(エ)  '!F8</f>
        <v>0</v>
      </c>
      <c r="K23" s="45">
        <f>SUM(E23:J23)</f>
        <v>0</v>
      </c>
    </row>
    <row r="24" spans="2:11" ht="24.75" customHeight="1" thickBot="1">
      <c r="B24" s="603"/>
      <c r="C24" s="600" t="s">
        <v>70</v>
      </c>
      <c r="D24" s="601"/>
      <c r="E24" s="36">
        <f t="shared" ref="E24:J24" si="2">E22-E23</f>
        <v>0</v>
      </c>
      <c r="F24" s="36">
        <f t="shared" si="2"/>
        <v>0</v>
      </c>
      <c r="G24" s="36">
        <f t="shared" si="2"/>
        <v>0</v>
      </c>
      <c r="H24" s="36">
        <f t="shared" si="2"/>
        <v>0</v>
      </c>
      <c r="I24" s="36">
        <f t="shared" si="2"/>
        <v>0</v>
      </c>
      <c r="J24" s="36">
        <f t="shared" si="2"/>
        <v>0</v>
      </c>
      <c r="K24" s="46">
        <f>IF(SUM(E24:J24)=K22-K23,K22-K23,"不一致")</f>
        <v>0</v>
      </c>
    </row>
    <row r="25" spans="2:11" ht="18" customHeight="1">
      <c r="B25" s="595" t="s">
        <v>71</v>
      </c>
      <c r="C25" s="593" t="s">
        <v>64</v>
      </c>
      <c r="D25" s="83" t="s">
        <v>120</v>
      </c>
      <c r="E25" s="91">
        <f>'必須プログラム(i)'!G528</f>
        <v>0</v>
      </c>
      <c r="F25" s="91">
        <f>'必須プログラム(ii)'!G528</f>
        <v>0</v>
      </c>
      <c r="G25" s="91">
        <f>'任意プログラム(ア) '!G333</f>
        <v>0</v>
      </c>
      <c r="H25" s="232">
        <f>'任意プログラム(イ) '!G333</f>
        <v>0</v>
      </c>
      <c r="I25" s="232">
        <f>'任意プログラム(ウ) '!G333</f>
        <v>0</v>
      </c>
      <c r="J25" s="232">
        <f>'任意プログラム(エ)  '!G333</f>
        <v>0</v>
      </c>
      <c r="K25" s="38">
        <f t="shared" ref="K25:K41" si="3">SUM(E25:J25)</f>
        <v>0</v>
      </c>
    </row>
    <row r="26" spans="2:11" ht="18" customHeight="1">
      <c r="B26" s="596"/>
      <c r="C26" s="594"/>
      <c r="D26" s="83" t="s">
        <v>40</v>
      </c>
      <c r="E26" s="39">
        <f>'必須プログラム(i)'!G529</f>
        <v>0</v>
      </c>
      <c r="F26" s="39">
        <f>'必須プログラム(ii)'!G529</f>
        <v>0</v>
      </c>
      <c r="G26" s="39">
        <f>'任意プログラム(ア) '!G334</f>
        <v>0</v>
      </c>
      <c r="H26" s="39">
        <f>'任意プログラム(イ) '!G334</f>
        <v>0</v>
      </c>
      <c r="I26" s="39">
        <f>'任意プログラム(ウ) '!G334</f>
        <v>0</v>
      </c>
      <c r="J26" s="39">
        <f>'任意プログラム(エ)  '!G334</f>
        <v>0</v>
      </c>
      <c r="K26" s="40">
        <f t="shared" si="3"/>
        <v>0</v>
      </c>
    </row>
    <row r="27" spans="2:11" ht="18" customHeight="1">
      <c r="B27" s="596"/>
      <c r="C27" s="594"/>
      <c r="D27" s="83" t="s">
        <v>32</v>
      </c>
      <c r="E27" s="41">
        <f>'必須プログラム(i)'!G530</f>
        <v>0</v>
      </c>
      <c r="F27" s="41">
        <f>'必須プログラム(ii)'!G530</f>
        <v>0</v>
      </c>
      <c r="G27" s="41">
        <f>'任意プログラム(ア) '!G335</f>
        <v>0</v>
      </c>
      <c r="H27" s="231">
        <f>'任意プログラム(イ) '!G335</f>
        <v>0</v>
      </c>
      <c r="I27" s="231">
        <f>'任意プログラム(ウ) '!G335</f>
        <v>0</v>
      </c>
      <c r="J27" s="231">
        <f>'任意プログラム(エ)  '!G335</f>
        <v>0</v>
      </c>
      <c r="K27" s="42">
        <f t="shared" si="3"/>
        <v>0</v>
      </c>
    </row>
    <row r="28" spans="2:11" ht="18" customHeight="1">
      <c r="B28" s="596"/>
      <c r="C28" s="589" t="s">
        <v>123</v>
      </c>
      <c r="D28" s="83" t="s">
        <v>15</v>
      </c>
      <c r="E28" s="34">
        <f>'必須プログラム(i)'!G531</f>
        <v>0</v>
      </c>
      <c r="F28" s="34">
        <f>'必須プログラム(ii)'!G531</f>
        <v>0</v>
      </c>
      <c r="G28" s="34">
        <f>'任意プログラム(ア) '!G336</f>
        <v>0</v>
      </c>
      <c r="H28" s="37">
        <f>'任意プログラム(イ) '!G336</f>
        <v>0</v>
      </c>
      <c r="I28" s="37">
        <f>'任意プログラム(ウ) '!G336</f>
        <v>0</v>
      </c>
      <c r="J28" s="37">
        <f>'任意プログラム(エ)  '!G336</f>
        <v>0</v>
      </c>
      <c r="K28" s="38">
        <f t="shared" si="3"/>
        <v>0</v>
      </c>
    </row>
    <row r="29" spans="2:11" ht="18" customHeight="1">
      <c r="B29" s="596"/>
      <c r="C29" s="590"/>
      <c r="D29" s="83" t="s">
        <v>104</v>
      </c>
      <c r="E29" s="39">
        <f>'必須プログラム(i)'!G532</f>
        <v>0</v>
      </c>
      <c r="F29" s="39">
        <f>'必須プログラム(ii)'!G532</f>
        <v>0</v>
      </c>
      <c r="G29" s="39">
        <f>'任意プログラム(ア) '!G337</f>
        <v>0</v>
      </c>
      <c r="H29" s="39">
        <f>'任意プログラム(イ) '!G337</f>
        <v>0</v>
      </c>
      <c r="I29" s="39">
        <f>'任意プログラム(ウ) '!G337</f>
        <v>0</v>
      </c>
      <c r="J29" s="39">
        <f>'任意プログラム(エ)  '!G337</f>
        <v>0</v>
      </c>
      <c r="K29" s="40">
        <f t="shared" si="3"/>
        <v>0</v>
      </c>
    </row>
    <row r="30" spans="2:11" ht="18" customHeight="1">
      <c r="B30" s="596"/>
      <c r="C30" s="590"/>
      <c r="D30" s="83" t="s">
        <v>16</v>
      </c>
      <c r="E30" s="47">
        <f>'必須プログラム(i)'!G533</f>
        <v>0</v>
      </c>
      <c r="F30" s="146">
        <f>'必須プログラム(ii)'!G533</f>
        <v>0</v>
      </c>
      <c r="G30" s="47">
        <f>'任意プログラム(ア) '!G338</f>
        <v>0</v>
      </c>
      <c r="H30" s="39">
        <f>'任意プログラム(イ) '!G338</f>
        <v>0</v>
      </c>
      <c r="I30" s="39">
        <f>'任意プログラム(ウ) '!G338</f>
        <v>0</v>
      </c>
      <c r="J30" s="39">
        <f>'任意プログラム(エ)  '!G338</f>
        <v>0</v>
      </c>
      <c r="K30" s="43">
        <f t="shared" si="3"/>
        <v>0</v>
      </c>
    </row>
    <row r="31" spans="2:11" ht="17.25" customHeight="1">
      <c r="B31" s="596"/>
      <c r="C31" s="590"/>
      <c r="D31" s="228" t="s">
        <v>244</v>
      </c>
      <c r="E31" s="229"/>
      <c r="F31" s="229"/>
      <c r="G31" s="47">
        <f>'任意プログラム(ア) '!G339</f>
        <v>0</v>
      </c>
      <c r="H31" s="39">
        <f>'任意プログラム(イ) '!G339</f>
        <v>0</v>
      </c>
      <c r="I31" s="39">
        <f>'任意プログラム(ウ) '!G339</f>
        <v>0</v>
      </c>
      <c r="J31" s="39">
        <f>'任意プログラム(エ)  '!G339</f>
        <v>0</v>
      </c>
      <c r="K31" s="43">
        <f t="shared" si="3"/>
        <v>0</v>
      </c>
    </row>
    <row r="32" spans="2:11" ht="17.25" customHeight="1">
      <c r="B32" s="596"/>
      <c r="C32" s="590"/>
      <c r="D32" s="228" t="s">
        <v>245</v>
      </c>
      <c r="E32" s="229"/>
      <c r="F32" s="229"/>
      <c r="G32" s="47">
        <f>'任意プログラム(ア) '!G340</f>
        <v>0</v>
      </c>
      <c r="H32" s="39">
        <f>'任意プログラム(イ) '!G340</f>
        <v>0</v>
      </c>
      <c r="I32" s="39">
        <f>'任意プログラム(ウ) '!G340</f>
        <v>0</v>
      </c>
      <c r="J32" s="39">
        <f>'任意プログラム(エ)  '!G340</f>
        <v>0</v>
      </c>
      <c r="K32" s="43">
        <f t="shared" si="3"/>
        <v>0</v>
      </c>
    </row>
    <row r="33" spans="2:11" ht="17.25" customHeight="1">
      <c r="B33" s="596"/>
      <c r="C33" s="590"/>
      <c r="D33" s="228" t="s">
        <v>246</v>
      </c>
      <c r="E33" s="229"/>
      <c r="F33" s="229"/>
      <c r="G33" s="47">
        <f>'任意プログラム(ア) '!G341</f>
        <v>0</v>
      </c>
      <c r="H33" s="39">
        <f>'任意プログラム(イ) '!G341</f>
        <v>0</v>
      </c>
      <c r="I33" s="39">
        <f>'任意プログラム(ウ) '!G341</f>
        <v>0</v>
      </c>
      <c r="J33" s="39">
        <f>'任意プログラム(エ)  '!G341</f>
        <v>0</v>
      </c>
      <c r="K33" s="43">
        <f t="shared" si="3"/>
        <v>0</v>
      </c>
    </row>
    <row r="34" spans="2:11" ht="17.25" customHeight="1">
      <c r="B34" s="596"/>
      <c r="C34" s="590"/>
      <c r="D34" s="228" t="s">
        <v>247</v>
      </c>
      <c r="E34" s="229"/>
      <c r="F34" s="229"/>
      <c r="G34" s="47">
        <f>'任意プログラム(ア) '!G342</f>
        <v>0</v>
      </c>
      <c r="H34" s="39">
        <f>'任意プログラム(イ) '!G342</f>
        <v>0</v>
      </c>
      <c r="I34" s="39">
        <f>'任意プログラム(ウ) '!G342</f>
        <v>0</v>
      </c>
      <c r="J34" s="39">
        <f>'任意プログラム(エ)  '!G342</f>
        <v>0</v>
      </c>
      <c r="K34" s="43">
        <f t="shared" si="3"/>
        <v>0</v>
      </c>
    </row>
    <row r="35" spans="2:11" ht="17.25" customHeight="1">
      <c r="B35" s="596"/>
      <c r="C35" s="591"/>
      <c r="D35" s="228" t="s">
        <v>248</v>
      </c>
      <c r="E35" s="230"/>
      <c r="F35" s="230"/>
      <c r="G35" s="47">
        <f>'任意プログラム(ア) '!G343</f>
        <v>0</v>
      </c>
      <c r="H35" s="41">
        <f>'任意プログラム(イ) '!G343</f>
        <v>0</v>
      </c>
      <c r="I35" s="41">
        <f>'任意プログラム(ウ) '!G343</f>
        <v>0</v>
      </c>
      <c r="J35" s="41">
        <f>'任意プログラム(エ)  '!G343</f>
        <v>0</v>
      </c>
      <c r="K35" s="43">
        <f t="shared" si="3"/>
        <v>0</v>
      </c>
    </row>
    <row r="36" spans="2:11" ht="18" customHeight="1">
      <c r="B36" s="596"/>
      <c r="C36" s="589" t="s">
        <v>112</v>
      </c>
      <c r="D36" s="83" t="s">
        <v>17</v>
      </c>
      <c r="E36" s="34">
        <f>'必須プログラム(i)'!G534</f>
        <v>0</v>
      </c>
      <c r="F36" s="34">
        <f>'必須プログラム(ii)'!G534</f>
        <v>0</v>
      </c>
      <c r="G36" s="34">
        <f>'任意プログラム(ア) '!G344</f>
        <v>0</v>
      </c>
      <c r="H36" s="47">
        <f>'任意プログラム(イ) '!G344</f>
        <v>0</v>
      </c>
      <c r="I36" s="47">
        <f>'任意プログラム(ウ) '!G344</f>
        <v>0</v>
      </c>
      <c r="J36" s="47">
        <f>'任意プログラム(エ)  '!G344</f>
        <v>0</v>
      </c>
      <c r="K36" s="38">
        <f t="shared" si="3"/>
        <v>0</v>
      </c>
    </row>
    <row r="37" spans="2:11" ht="18" customHeight="1">
      <c r="B37" s="596"/>
      <c r="C37" s="590"/>
      <c r="D37" s="83" t="s">
        <v>18</v>
      </c>
      <c r="E37" s="39">
        <f>'必須プログラム(i)'!G535</f>
        <v>0</v>
      </c>
      <c r="F37" s="147">
        <f>'必須プログラム(ii)'!G535</f>
        <v>0</v>
      </c>
      <c r="G37" s="39">
        <f>'任意プログラム(ア) '!G345</f>
        <v>0</v>
      </c>
      <c r="H37" s="39">
        <f>'任意プログラム(イ) '!G345</f>
        <v>0</v>
      </c>
      <c r="I37" s="39">
        <f>'任意プログラム(ウ) '!G345</f>
        <v>0</v>
      </c>
      <c r="J37" s="39">
        <f>'任意プログラム(エ)  '!G345</f>
        <v>0</v>
      </c>
      <c r="K37" s="40">
        <f t="shared" si="3"/>
        <v>0</v>
      </c>
    </row>
    <row r="38" spans="2:11" ht="18" customHeight="1">
      <c r="B38" s="596"/>
      <c r="C38" s="590"/>
      <c r="D38" s="83" t="s">
        <v>105</v>
      </c>
      <c r="E38" s="39">
        <f>'必須プログラム(i)'!G536</f>
        <v>0</v>
      </c>
      <c r="F38" s="147">
        <f>'必須プログラム(ii)'!G536</f>
        <v>0</v>
      </c>
      <c r="G38" s="39">
        <f>'任意プログラム(ア) '!G346</f>
        <v>0</v>
      </c>
      <c r="H38" s="39">
        <f>'任意プログラム(イ) '!G346</f>
        <v>0</v>
      </c>
      <c r="I38" s="39">
        <f>'任意プログラム(ウ) '!G346</f>
        <v>0</v>
      </c>
      <c r="J38" s="39">
        <f>'任意プログラム(エ)  '!G346</f>
        <v>0</v>
      </c>
      <c r="K38" s="40">
        <f t="shared" si="3"/>
        <v>0</v>
      </c>
    </row>
    <row r="39" spans="2:11" ht="18" customHeight="1">
      <c r="B39" s="596"/>
      <c r="C39" s="591"/>
      <c r="D39" s="83" t="s">
        <v>19</v>
      </c>
      <c r="E39" s="41">
        <f>'必須プログラム(i)'!G537</f>
        <v>0</v>
      </c>
      <c r="F39" s="146">
        <f>'必須プログラム(ii)'!G537</f>
        <v>0</v>
      </c>
      <c r="G39" s="41">
        <f>'任意プログラム(ア) '!G347</f>
        <v>0</v>
      </c>
      <c r="H39" s="231">
        <f>'任意プログラム(イ) '!G347</f>
        <v>0</v>
      </c>
      <c r="I39" s="231">
        <f>'任意プログラム(ウ) '!G347</f>
        <v>0</v>
      </c>
      <c r="J39" s="231">
        <f>'任意プログラム(エ)  '!G347</f>
        <v>0</v>
      </c>
      <c r="K39" s="42">
        <f t="shared" si="3"/>
        <v>0</v>
      </c>
    </row>
    <row r="40" spans="2:11" ht="18" customHeight="1">
      <c r="B40" s="596"/>
      <c r="C40" s="604" t="s">
        <v>4</v>
      </c>
      <c r="D40" s="83" t="s">
        <v>4</v>
      </c>
      <c r="E40" s="37">
        <f>'必須プログラム(i)'!G538</f>
        <v>0</v>
      </c>
      <c r="F40" s="37">
        <f>'必須プログラム(ii)'!G538</f>
        <v>0</v>
      </c>
      <c r="G40" s="37">
        <f>'任意プログラム(ア) '!G348</f>
        <v>0</v>
      </c>
      <c r="H40" s="37">
        <f>'任意プログラム(イ) '!G348</f>
        <v>0</v>
      </c>
      <c r="I40" s="37">
        <f>'任意プログラム(ウ) '!G348</f>
        <v>0</v>
      </c>
      <c r="J40" s="37">
        <f>'任意プログラム(エ)  '!G348</f>
        <v>0</v>
      </c>
      <c r="K40" s="38">
        <f t="shared" si="3"/>
        <v>0</v>
      </c>
    </row>
    <row r="41" spans="2:11" ht="18" customHeight="1">
      <c r="B41" s="596"/>
      <c r="C41" s="605"/>
      <c r="D41" s="83" t="s">
        <v>53</v>
      </c>
      <c r="E41" s="41">
        <f>'必須プログラム(i)'!G539</f>
        <v>0</v>
      </c>
      <c r="F41" s="41">
        <f>'必須プログラム(ii)'!G539</f>
        <v>0</v>
      </c>
      <c r="G41" s="41">
        <f>'任意プログラム(ア) '!G349</f>
        <v>0</v>
      </c>
      <c r="H41" s="47">
        <f>'任意プログラム(イ) '!G349</f>
        <v>0</v>
      </c>
      <c r="I41" s="47">
        <f>'任意プログラム(ウ) '!G349</f>
        <v>0</v>
      </c>
      <c r="J41" s="47">
        <f>'任意プログラム(エ)  '!G349</f>
        <v>0</v>
      </c>
      <c r="K41" s="42">
        <f t="shared" si="3"/>
        <v>0</v>
      </c>
    </row>
    <row r="42" spans="2:11" ht="22.5" customHeight="1" thickBot="1">
      <c r="B42" s="597"/>
      <c r="C42" s="594" t="s">
        <v>68</v>
      </c>
      <c r="D42" s="594"/>
      <c r="E42" s="35">
        <f t="shared" ref="E42:K42" si="4">SUM(E25:E41)</f>
        <v>0</v>
      </c>
      <c r="F42" s="35">
        <f t="shared" si="4"/>
        <v>0</v>
      </c>
      <c r="G42" s="35">
        <f t="shared" si="4"/>
        <v>0</v>
      </c>
      <c r="H42" s="35">
        <f t="shared" si="4"/>
        <v>0</v>
      </c>
      <c r="I42" s="35">
        <f t="shared" si="4"/>
        <v>0</v>
      </c>
      <c r="J42" s="35">
        <f t="shared" si="4"/>
        <v>0</v>
      </c>
      <c r="K42" s="35">
        <f t="shared" si="4"/>
        <v>0</v>
      </c>
    </row>
    <row r="43" spans="2:11" ht="22.5" customHeight="1" thickTop="1">
      <c r="B43" s="592" t="s">
        <v>72</v>
      </c>
      <c r="C43" s="592"/>
      <c r="D43" s="592"/>
      <c r="E43" s="48">
        <f t="shared" ref="E43:K43" si="5">SUM(E22,E42)</f>
        <v>0</v>
      </c>
      <c r="F43" s="48">
        <f t="shared" si="5"/>
        <v>0</v>
      </c>
      <c r="G43" s="48">
        <f t="shared" si="5"/>
        <v>0</v>
      </c>
      <c r="H43" s="48">
        <f t="shared" si="5"/>
        <v>0</v>
      </c>
      <c r="I43" s="48">
        <f t="shared" si="5"/>
        <v>0</v>
      </c>
      <c r="J43" s="48">
        <f t="shared" si="5"/>
        <v>0</v>
      </c>
      <c r="K43" s="48">
        <f t="shared" si="5"/>
        <v>0</v>
      </c>
    </row>
    <row r="44" spans="2:11" ht="18.75" customHeight="1">
      <c r="E44" s="49" t="str">
        <f>IF(E21&lt;&gt;0,"補助対象「その他」エラー","")</f>
        <v/>
      </c>
      <c r="F44" s="49" t="str">
        <f t="shared" ref="F44:K44" si="6">IF(F21&lt;&gt;0,"補助対象「その他」エラー","")</f>
        <v/>
      </c>
      <c r="G44" s="49" t="str">
        <f t="shared" si="6"/>
        <v/>
      </c>
      <c r="H44" s="49" t="str">
        <f t="shared" si="6"/>
        <v/>
      </c>
      <c r="I44" s="49" t="str">
        <f t="shared" si="6"/>
        <v/>
      </c>
      <c r="J44" s="49" t="str">
        <f t="shared" si="6"/>
        <v/>
      </c>
      <c r="K44" s="49" t="str">
        <f t="shared" si="6"/>
        <v/>
      </c>
    </row>
  </sheetData>
  <sheetProtection algorithmName="SHA-512" hashValue="eyAP4IcSTh4KTm8Vpw7Cn7CnLtx7dnMYG7SJlYgHbarGWvpChIQF+d3R1zE+Npu+/2p/+rsbP0OUk+qZi3G9aw==" saltValue="rQE9/4lM/vAYVno1XxSIAA==" spinCount="100000" sheet="1" formatCells="0" selectLockedCells="1" selectUnlockedCells="1"/>
  <mergeCells count="15">
    <mergeCell ref="C28:C35"/>
    <mergeCell ref="B43:D43"/>
    <mergeCell ref="C16:C19"/>
    <mergeCell ref="C25:C27"/>
    <mergeCell ref="C36:C39"/>
    <mergeCell ref="C42:D42"/>
    <mergeCell ref="B25:B42"/>
    <mergeCell ref="C22:D22"/>
    <mergeCell ref="C23:D23"/>
    <mergeCell ref="C24:D24"/>
    <mergeCell ref="B5:B24"/>
    <mergeCell ref="C5:C7"/>
    <mergeCell ref="C20:C21"/>
    <mergeCell ref="C40:C41"/>
    <mergeCell ref="C8:C15"/>
  </mergeCells>
  <phoneticPr fontId="2"/>
  <conditionalFormatting sqref="E44">
    <cfRule type="cellIs" dxfId="1007" priority="12" operator="equal">
      <formula>"補助対象「その他」エラー"</formula>
    </cfRule>
  </conditionalFormatting>
  <conditionalFormatting sqref="F44:K44">
    <cfRule type="cellIs" dxfId="1006" priority="11" operator="equal">
      <formula>"補助対象「その他」エラー"</formula>
    </cfRule>
  </conditionalFormatting>
  <conditionalFormatting sqref="F4:F30 F36:F43">
    <cfRule type="expression" dxfId="1005" priority="4">
      <formula>#REF!="■"</formula>
    </cfRule>
  </conditionalFormatting>
  <conditionalFormatting sqref="J4:J43">
    <cfRule type="expression" dxfId="1004" priority="3">
      <formula>#REF!="■"</formula>
    </cfRule>
  </conditionalFormatting>
  <conditionalFormatting sqref="F31:F35">
    <cfRule type="expression" dxfId="1003" priority="2">
      <formula>#REF!="■"</formula>
    </cfRule>
  </conditionalFormatting>
  <dataValidations count="1">
    <dataValidation imeMode="off" allowBlank="1" showInputMessage="1" showErrorMessage="1" sqref="E4:J4 E5:K43"/>
  </dataValidations>
  <pageMargins left="0.70866141732283472" right="0.70866141732283472" top="0.35433070866141736" bottom="0.35433070866141736" header="0.31496062992125984" footer="0.31496062992125984"/>
  <pageSetup paperSize="9" scale="73" orientation="landscape" r:id="rId1"/>
  <ignoredErrors>
    <ignoredError sqref="K24"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574"/>
  <sheetViews>
    <sheetView view="pageBreakPreview" zoomScaleNormal="70" zoomScaleSheetLayoutView="100" workbookViewId="0">
      <selection activeCell="E512" sqref="E512"/>
    </sheetView>
  </sheetViews>
  <sheetFormatPr defaultRowHeight="13.5"/>
  <cols>
    <col min="1" max="2" width="2.625" style="50" customWidth="1"/>
    <col min="3" max="3" width="16.625" style="50" customWidth="1"/>
    <col min="4" max="4" width="8.375" style="50" customWidth="1"/>
    <col min="5" max="5" width="12.25" style="50" customWidth="1"/>
    <col min="6" max="6" width="36.125" style="50" customWidth="1"/>
    <col min="7" max="7" width="1.125" style="50" customWidth="1"/>
    <col min="8" max="8" width="9.5" style="50" customWidth="1"/>
    <col min="9" max="9" width="1.375" style="50" customWidth="1"/>
    <col min="10" max="10" width="6" style="50" customWidth="1"/>
    <col min="11" max="11" width="6.125" style="50" customWidth="1"/>
    <col min="12" max="12" width="1.875" style="50" customWidth="1"/>
    <col min="13" max="13" width="6" style="50" customWidth="1"/>
    <col min="14" max="14" width="6.125" style="50" customWidth="1"/>
    <col min="15" max="15" width="1.75" style="50" customWidth="1"/>
    <col min="16" max="16" width="8.5" style="50" customWidth="1"/>
    <col min="17" max="18" width="6.5" style="50" customWidth="1"/>
    <col min="19" max="19" width="20.625" style="50" customWidth="1"/>
    <col min="20" max="20" width="18.375" style="50" customWidth="1"/>
    <col min="21" max="21" width="25.375" style="50" customWidth="1"/>
    <col min="22" max="22" width="9" style="50" customWidth="1"/>
    <col min="23" max="23" width="9" style="51" hidden="1" customWidth="1"/>
    <col min="24" max="24" width="9" style="50" customWidth="1"/>
    <col min="25" max="16384" width="9" style="50"/>
  </cols>
  <sheetData>
    <row r="1" spans="1:23" ht="14.25">
      <c r="A1" s="94" t="str">
        <f>"【 内訳書 】 "&amp;様式1!L12</f>
        <v xml:space="preserve">【 内訳書 】 </v>
      </c>
      <c r="B1" s="28"/>
      <c r="C1" s="75"/>
      <c r="D1" s="75"/>
      <c r="E1" s="75"/>
      <c r="F1" s="75"/>
      <c r="G1" s="75"/>
      <c r="H1" s="75"/>
      <c r="I1" s="75"/>
      <c r="J1" s="75"/>
      <c r="K1" s="75"/>
      <c r="L1" s="75"/>
      <c r="M1" s="75"/>
      <c r="N1" s="75"/>
      <c r="O1" s="75"/>
      <c r="P1" s="75"/>
      <c r="Q1" s="75"/>
      <c r="R1" s="75"/>
    </row>
    <row r="2" spans="1:23" ht="25.5" customHeight="1">
      <c r="A2" s="75"/>
      <c r="B2" s="645" t="s">
        <v>113</v>
      </c>
      <c r="C2" s="645"/>
      <c r="D2" s="645"/>
      <c r="E2" s="645"/>
      <c r="F2" s="645"/>
      <c r="G2" s="645"/>
      <c r="H2" s="645"/>
      <c r="I2" s="645"/>
      <c r="J2" s="645"/>
      <c r="K2" s="645"/>
      <c r="L2" s="645"/>
      <c r="M2" s="645"/>
      <c r="N2" s="645"/>
      <c r="O2" s="645"/>
      <c r="P2" s="645"/>
      <c r="Q2" s="645"/>
      <c r="R2" s="75"/>
    </row>
    <row r="3" spans="1:23" ht="44.25" customHeight="1">
      <c r="A3" s="75"/>
      <c r="B3" s="75"/>
      <c r="C3" s="646" t="s">
        <v>127</v>
      </c>
      <c r="D3" s="646"/>
      <c r="E3" s="646"/>
      <c r="F3" s="646"/>
      <c r="G3" s="646"/>
      <c r="H3" s="646"/>
      <c r="I3" s="646"/>
      <c r="J3" s="646"/>
      <c r="K3" s="646"/>
      <c r="L3" s="646"/>
      <c r="M3" s="646"/>
      <c r="N3" s="646"/>
      <c r="O3" s="646"/>
      <c r="P3" s="646"/>
      <c r="Q3" s="646"/>
      <c r="R3" s="75"/>
      <c r="W3" s="51">
        <v>18</v>
      </c>
    </row>
    <row r="4" spans="1:23" ht="11.25" customHeight="1">
      <c r="A4" s="95"/>
      <c r="B4" s="95"/>
      <c r="C4" s="96"/>
      <c r="D4" s="52"/>
      <c r="E4" s="52"/>
      <c r="F4" s="97"/>
      <c r="G4" s="97"/>
      <c r="H4" s="97"/>
      <c r="I4" s="97"/>
      <c r="J4" s="97"/>
      <c r="K4" s="97"/>
      <c r="L4" s="97"/>
      <c r="M4" s="97"/>
      <c r="N4" s="97"/>
      <c r="O4" s="97"/>
      <c r="P4" s="97"/>
      <c r="Q4" s="75"/>
      <c r="R4" s="75"/>
    </row>
    <row r="5" spans="1:23" ht="21.75" customHeight="1">
      <c r="A5" s="95"/>
      <c r="B5" s="95"/>
      <c r="C5" s="632" t="s">
        <v>73</v>
      </c>
      <c r="D5" s="633"/>
      <c r="E5" s="634"/>
      <c r="F5" s="98" t="s">
        <v>74</v>
      </c>
      <c r="G5" s="620" t="s">
        <v>75</v>
      </c>
      <c r="H5" s="621"/>
      <c r="I5" s="621"/>
      <c r="J5" s="621"/>
      <c r="K5" s="621"/>
      <c r="L5" s="622"/>
      <c r="M5" s="76"/>
      <c r="N5" s="623" t="str">
        <f>IF(G526&lt;&gt;0,"「細目：その他」で補助対象外に仕分けされていないものがある","")</f>
        <v/>
      </c>
      <c r="O5" s="623"/>
      <c r="P5" s="623"/>
      <c r="Q5" s="75"/>
      <c r="R5" s="75"/>
    </row>
    <row r="6" spans="1:23" ht="21.75" customHeight="1">
      <c r="A6" s="95"/>
      <c r="B6" s="95"/>
      <c r="C6" s="635">
        <f>SUMIFS($P$11:$P$310,$Q$11:$Q$310,"")</f>
        <v>0</v>
      </c>
      <c r="D6" s="636"/>
      <c r="E6" s="637"/>
      <c r="F6" s="100">
        <f>SUMIFS($P$11:$P$310,$Q$11:$Q$310,"○")</f>
        <v>0</v>
      </c>
      <c r="G6" s="624">
        <f>SUM(C6,F6)</f>
        <v>0</v>
      </c>
      <c r="H6" s="625"/>
      <c r="I6" s="625"/>
      <c r="J6" s="625"/>
      <c r="K6" s="625"/>
      <c r="L6" s="626"/>
      <c r="M6" s="76"/>
      <c r="N6" s="623"/>
      <c r="O6" s="623"/>
      <c r="P6" s="623"/>
      <c r="Q6" s="75"/>
      <c r="R6" s="75"/>
    </row>
    <row r="7" spans="1:23" ht="21.75" customHeight="1">
      <c r="A7" s="95"/>
      <c r="B7" s="95"/>
      <c r="C7" s="632" t="s">
        <v>115</v>
      </c>
      <c r="D7" s="633"/>
      <c r="E7" s="634"/>
      <c r="F7" s="98" t="s">
        <v>116</v>
      </c>
      <c r="G7" s="101"/>
      <c r="H7" s="102"/>
      <c r="I7" s="102"/>
      <c r="J7" s="102"/>
      <c r="K7" s="102"/>
      <c r="L7" s="102"/>
      <c r="M7" s="76"/>
      <c r="N7" s="99"/>
      <c r="O7" s="99"/>
      <c r="P7" s="99"/>
      <c r="Q7" s="75"/>
      <c r="R7" s="75"/>
    </row>
    <row r="8" spans="1:23" ht="21.75" customHeight="1">
      <c r="A8" s="95"/>
      <c r="B8" s="95"/>
      <c r="C8" s="635">
        <f>SUMIFS($P$11:$P$310,$R$11:$R$310,"○",$Q$11:$Q$310,"")</f>
        <v>0</v>
      </c>
      <c r="D8" s="636"/>
      <c r="E8" s="637"/>
      <c r="F8" s="103">
        <f>IF(様式1!N31="■",0,ROUNDDOWN((C6-C8)*10/110,0))</f>
        <v>0</v>
      </c>
      <c r="G8" s="101"/>
      <c r="H8" s="627" t="str">
        <f>IF(C6-C8&gt;0,IF(様式1!N31="■","←免税事業者又は簡易課税事業者のため，消費税等仕入控除税額０",""),"")</f>
        <v/>
      </c>
      <c r="I8" s="627"/>
      <c r="J8" s="627"/>
      <c r="K8" s="627"/>
      <c r="L8" s="627"/>
      <c r="M8" s="627"/>
      <c r="N8" s="627"/>
      <c r="O8" s="627"/>
      <c r="P8" s="627"/>
      <c r="Q8" s="627"/>
      <c r="R8" s="75"/>
    </row>
    <row r="9" spans="1:23" ht="20.25" customHeight="1">
      <c r="A9" s="104" t="s">
        <v>61</v>
      </c>
      <c r="B9" s="104"/>
      <c r="C9" s="76"/>
      <c r="D9" s="105"/>
      <c r="E9" s="105"/>
      <c r="F9" s="106">
        <f>SUMIFS($P$11:$P$310,$R$11:$R$310,"○")</f>
        <v>0</v>
      </c>
      <c r="G9" s="107"/>
      <c r="H9" s="107"/>
      <c r="I9" s="107"/>
      <c r="J9" s="107"/>
      <c r="K9" s="107"/>
      <c r="L9" s="107"/>
      <c r="M9" s="107"/>
      <c r="N9" s="107"/>
      <c r="O9" s="107"/>
      <c r="P9" s="75"/>
      <c r="Q9" s="108"/>
      <c r="R9" s="108" t="s">
        <v>31</v>
      </c>
    </row>
    <row r="10" spans="1:23" ht="36" customHeight="1">
      <c r="A10" s="628" t="s">
        <v>76</v>
      </c>
      <c r="B10" s="629"/>
      <c r="C10" s="109" t="s">
        <v>9</v>
      </c>
      <c r="D10" s="109" t="s">
        <v>252</v>
      </c>
      <c r="E10" s="143" t="s">
        <v>159</v>
      </c>
      <c r="F10" s="110" t="s">
        <v>77</v>
      </c>
      <c r="G10" s="53"/>
      <c r="H10" s="111" t="s">
        <v>78</v>
      </c>
      <c r="I10" s="112" t="s">
        <v>79</v>
      </c>
      <c r="J10" s="111" t="s">
        <v>80</v>
      </c>
      <c r="K10" s="113" t="s">
        <v>81</v>
      </c>
      <c r="L10" s="112" t="s">
        <v>79</v>
      </c>
      <c r="M10" s="111" t="s">
        <v>82</v>
      </c>
      <c r="N10" s="113" t="s">
        <v>81</v>
      </c>
      <c r="O10" s="112" t="s">
        <v>83</v>
      </c>
      <c r="P10" s="114" t="s">
        <v>84</v>
      </c>
      <c r="Q10" s="115" t="s">
        <v>85</v>
      </c>
      <c r="R10" s="116" t="s">
        <v>114</v>
      </c>
    </row>
    <row r="11" spans="1:23" ht="18" customHeight="1">
      <c r="A11" s="630">
        <v>1</v>
      </c>
      <c r="B11" s="631"/>
      <c r="C11" s="54"/>
      <c r="D11" s="65"/>
      <c r="E11" s="144"/>
      <c r="F11" s="66"/>
      <c r="G11" s="67"/>
      <c r="H11" s="68"/>
      <c r="I11" s="56"/>
      <c r="J11" s="57"/>
      <c r="K11" s="58"/>
      <c r="L11" s="59"/>
      <c r="M11" s="57"/>
      <c r="N11" s="58"/>
      <c r="O11" s="61"/>
      <c r="P11" s="62">
        <f>IF(H11="",0,INT(SUM(PRODUCT(H11,J11,M11))))</f>
        <v>0</v>
      </c>
      <c r="Q11" s="89"/>
      <c r="R11" s="63"/>
    </row>
    <row r="12" spans="1:23" ht="18" customHeight="1">
      <c r="A12" s="606">
        <v>2</v>
      </c>
      <c r="B12" s="607"/>
      <c r="C12" s="54"/>
      <c r="D12" s="65"/>
      <c r="E12" s="144"/>
      <c r="F12" s="66"/>
      <c r="G12" s="67"/>
      <c r="H12" s="68"/>
      <c r="I12" s="67"/>
      <c r="J12" s="68"/>
      <c r="K12" s="69"/>
      <c r="L12" s="70"/>
      <c r="M12" s="68"/>
      <c r="N12" s="69"/>
      <c r="O12" s="72"/>
      <c r="P12" s="62">
        <f t="shared" ref="P12:P75" si="0">IF(H12="",0,INT(SUM(PRODUCT(H12,J12,M12))))</f>
        <v>0</v>
      </c>
      <c r="Q12" s="90"/>
      <c r="R12" s="73"/>
    </row>
    <row r="13" spans="1:23" ht="18" customHeight="1">
      <c r="A13" s="606">
        <v>3</v>
      </c>
      <c r="B13" s="607"/>
      <c r="C13" s="54"/>
      <c r="D13" s="65"/>
      <c r="E13" s="144"/>
      <c r="F13" s="66"/>
      <c r="G13" s="67"/>
      <c r="H13" s="68"/>
      <c r="I13" s="67"/>
      <c r="J13" s="68"/>
      <c r="K13" s="69"/>
      <c r="L13" s="70"/>
      <c r="M13" s="68"/>
      <c r="N13" s="69"/>
      <c r="O13" s="72"/>
      <c r="P13" s="62">
        <f t="shared" si="0"/>
        <v>0</v>
      </c>
      <c r="Q13" s="90"/>
      <c r="R13" s="73"/>
    </row>
    <row r="14" spans="1:23" ht="18" customHeight="1">
      <c r="A14" s="606">
        <v>4</v>
      </c>
      <c r="B14" s="607"/>
      <c r="C14" s="54"/>
      <c r="D14" s="65"/>
      <c r="E14" s="144"/>
      <c r="F14" s="66"/>
      <c r="G14" s="67"/>
      <c r="H14" s="68"/>
      <c r="I14" s="67"/>
      <c r="J14" s="68"/>
      <c r="K14" s="69"/>
      <c r="L14" s="70"/>
      <c r="M14" s="68"/>
      <c r="N14" s="69"/>
      <c r="O14" s="72"/>
      <c r="P14" s="62">
        <f t="shared" si="0"/>
        <v>0</v>
      </c>
      <c r="Q14" s="90"/>
      <c r="R14" s="73"/>
    </row>
    <row r="15" spans="1:23" ht="18" customHeight="1">
      <c r="A15" s="606">
        <v>5</v>
      </c>
      <c r="B15" s="607"/>
      <c r="C15" s="54"/>
      <c r="D15" s="65"/>
      <c r="E15" s="144"/>
      <c r="F15" s="66"/>
      <c r="G15" s="67"/>
      <c r="H15" s="68"/>
      <c r="I15" s="67"/>
      <c r="J15" s="68"/>
      <c r="K15" s="69"/>
      <c r="L15" s="70"/>
      <c r="M15" s="68"/>
      <c r="N15" s="69"/>
      <c r="O15" s="72"/>
      <c r="P15" s="62">
        <f t="shared" si="0"/>
        <v>0</v>
      </c>
      <c r="Q15" s="90"/>
      <c r="R15" s="73"/>
    </row>
    <row r="16" spans="1:23" ht="18" customHeight="1">
      <c r="A16" s="606">
        <v>6</v>
      </c>
      <c r="B16" s="607"/>
      <c r="C16" s="54"/>
      <c r="D16" s="65"/>
      <c r="E16" s="144"/>
      <c r="F16" s="66"/>
      <c r="G16" s="67"/>
      <c r="H16" s="68"/>
      <c r="I16" s="67"/>
      <c r="J16" s="68"/>
      <c r="K16" s="69"/>
      <c r="L16" s="70"/>
      <c r="M16" s="68"/>
      <c r="N16" s="69"/>
      <c r="O16" s="72"/>
      <c r="P16" s="62">
        <f t="shared" si="0"/>
        <v>0</v>
      </c>
      <c r="Q16" s="90"/>
      <c r="R16" s="73"/>
    </row>
    <row r="17" spans="1:18" ht="18" customHeight="1">
      <c r="A17" s="606">
        <v>7</v>
      </c>
      <c r="B17" s="607"/>
      <c r="C17" s="54"/>
      <c r="D17" s="65"/>
      <c r="E17" s="144"/>
      <c r="F17" s="66"/>
      <c r="G17" s="67"/>
      <c r="H17" s="68"/>
      <c r="I17" s="67"/>
      <c r="J17" s="68"/>
      <c r="K17" s="69"/>
      <c r="L17" s="70"/>
      <c r="M17" s="68"/>
      <c r="N17" s="69"/>
      <c r="O17" s="72"/>
      <c r="P17" s="62">
        <f t="shared" si="0"/>
        <v>0</v>
      </c>
      <c r="Q17" s="90"/>
      <c r="R17" s="73"/>
    </row>
    <row r="18" spans="1:18" ht="18" customHeight="1">
      <c r="A18" s="606">
        <v>8</v>
      </c>
      <c r="B18" s="607"/>
      <c r="C18" s="54"/>
      <c r="D18" s="65"/>
      <c r="E18" s="144"/>
      <c r="F18" s="66"/>
      <c r="G18" s="67"/>
      <c r="H18" s="68"/>
      <c r="I18" s="67"/>
      <c r="J18" s="68"/>
      <c r="K18" s="69"/>
      <c r="L18" s="70"/>
      <c r="M18" s="68"/>
      <c r="N18" s="69"/>
      <c r="O18" s="72"/>
      <c r="P18" s="62">
        <f t="shared" si="0"/>
        <v>0</v>
      </c>
      <c r="Q18" s="90"/>
      <c r="R18" s="73"/>
    </row>
    <row r="19" spans="1:18" ht="18" customHeight="1">
      <c r="A19" s="606">
        <v>9</v>
      </c>
      <c r="B19" s="607"/>
      <c r="C19" s="54"/>
      <c r="D19" s="65"/>
      <c r="E19" s="144"/>
      <c r="F19" s="66"/>
      <c r="G19" s="67"/>
      <c r="H19" s="68"/>
      <c r="I19" s="67"/>
      <c r="J19" s="68"/>
      <c r="K19" s="69"/>
      <c r="L19" s="70"/>
      <c r="M19" s="68"/>
      <c r="N19" s="69"/>
      <c r="O19" s="72"/>
      <c r="P19" s="62">
        <f t="shared" si="0"/>
        <v>0</v>
      </c>
      <c r="Q19" s="90"/>
      <c r="R19" s="73"/>
    </row>
    <row r="20" spans="1:18" ht="18" customHeight="1">
      <c r="A20" s="606">
        <v>10</v>
      </c>
      <c r="B20" s="607"/>
      <c r="C20" s="54"/>
      <c r="D20" s="65"/>
      <c r="E20" s="144"/>
      <c r="F20" s="66"/>
      <c r="G20" s="67"/>
      <c r="H20" s="68"/>
      <c r="I20" s="67"/>
      <c r="J20" s="68"/>
      <c r="K20" s="69"/>
      <c r="L20" s="70"/>
      <c r="M20" s="68"/>
      <c r="N20" s="69"/>
      <c r="O20" s="72"/>
      <c r="P20" s="62">
        <f t="shared" si="0"/>
        <v>0</v>
      </c>
      <c r="Q20" s="90"/>
      <c r="R20" s="73"/>
    </row>
    <row r="21" spans="1:18" ht="18" customHeight="1">
      <c r="A21" s="606">
        <v>11</v>
      </c>
      <c r="B21" s="607"/>
      <c r="C21" s="54"/>
      <c r="D21" s="65"/>
      <c r="E21" s="144"/>
      <c r="F21" s="66"/>
      <c r="G21" s="67"/>
      <c r="H21" s="68"/>
      <c r="I21" s="70"/>
      <c r="J21" s="68"/>
      <c r="K21" s="69"/>
      <c r="L21" s="70"/>
      <c r="M21" s="68"/>
      <c r="N21" s="69"/>
      <c r="O21" s="72"/>
      <c r="P21" s="62">
        <f t="shared" si="0"/>
        <v>0</v>
      </c>
      <c r="Q21" s="90"/>
      <c r="R21" s="73"/>
    </row>
    <row r="22" spans="1:18" ht="18" customHeight="1">
      <c r="A22" s="606">
        <v>12</v>
      </c>
      <c r="B22" s="607"/>
      <c r="C22" s="54"/>
      <c r="D22" s="65"/>
      <c r="E22" s="144"/>
      <c r="F22" s="66"/>
      <c r="G22" s="67"/>
      <c r="H22" s="68"/>
      <c r="I22" s="70"/>
      <c r="J22" s="68"/>
      <c r="K22" s="69"/>
      <c r="L22" s="70"/>
      <c r="M22" s="68"/>
      <c r="N22" s="69"/>
      <c r="O22" s="72"/>
      <c r="P22" s="62">
        <f t="shared" si="0"/>
        <v>0</v>
      </c>
      <c r="Q22" s="90"/>
      <c r="R22" s="73"/>
    </row>
    <row r="23" spans="1:18" ht="18" customHeight="1">
      <c r="A23" s="606">
        <v>13</v>
      </c>
      <c r="B23" s="607"/>
      <c r="C23" s="54"/>
      <c r="D23" s="65"/>
      <c r="E23" s="144"/>
      <c r="F23" s="66"/>
      <c r="G23" s="67"/>
      <c r="H23" s="68"/>
      <c r="I23" s="70"/>
      <c r="J23" s="68"/>
      <c r="K23" s="69"/>
      <c r="L23" s="70"/>
      <c r="M23" s="68"/>
      <c r="N23" s="69"/>
      <c r="O23" s="72"/>
      <c r="P23" s="62">
        <f t="shared" si="0"/>
        <v>0</v>
      </c>
      <c r="Q23" s="90"/>
      <c r="R23" s="73"/>
    </row>
    <row r="24" spans="1:18" ht="18" customHeight="1">
      <c r="A24" s="606">
        <v>14</v>
      </c>
      <c r="B24" s="607"/>
      <c r="C24" s="54"/>
      <c r="D24" s="65"/>
      <c r="E24" s="144"/>
      <c r="F24" s="66"/>
      <c r="G24" s="67"/>
      <c r="H24" s="68"/>
      <c r="I24" s="70"/>
      <c r="J24" s="68"/>
      <c r="K24" s="69"/>
      <c r="L24" s="70"/>
      <c r="M24" s="68"/>
      <c r="N24" s="69"/>
      <c r="O24" s="72"/>
      <c r="P24" s="62">
        <f t="shared" si="0"/>
        <v>0</v>
      </c>
      <c r="Q24" s="90"/>
      <c r="R24" s="73"/>
    </row>
    <row r="25" spans="1:18" ht="18" customHeight="1">
      <c r="A25" s="606">
        <v>15</v>
      </c>
      <c r="B25" s="607"/>
      <c r="C25" s="54"/>
      <c r="D25" s="65"/>
      <c r="E25" s="144"/>
      <c r="F25" s="66"/>
      <c r="G25" s="67"/>
      <c r="H25" s="68"/>
      <c r="I25" s="70"/>
      <c r="J25" s="68"/>
      <c r="K25" s="69"/>
      <c r="L25" s="70"/>
      <c r="M25" s="68"/>
      <c r="N25" s="69"/>
      <c r="O25" s="72"/>
      <c r="P25" s="62">
        <f t="shared" si="0"/>
        <v>0</v>
      </c>
      <c r="Q25" s="90"/>
      <c r="R25" s="73"/>
    </row>
    <row r="26" spans="1:18" ht="18" customHeight="1">
      <c r="A26" s="606">
        <v>16</v>
      </c>
      <c r="B26" s="607"/>
      <c r="C26" s="54"/>
      <c r="D26" s="65"/>
      <c r="E26" s="145"/>
      <c r="F26" s="55"/>
      <c r="G26" s="67"/>
      <c r="H26" s="57"/>
      <c r="I26" s="67"/>
      <c r="J26" s="68"/>
      <c r="K26" s="69"/>
      <c r="L26" s="70"/>
      <c r="M26" s="68"/>
      <c r="N26" s="69"/>
      <c r="O26" s="72"/>
      <c r="P26" s="62">
        <f t="shared" si="0"/>
        <v>0</v>
      </c>
      <c r="Q26" s="90"/>
      <c r="R26" s="73"/>
    </row>
    <row r="27" spans="1:18" ht="18" customHeight="1">
      <c r="A27" s="606">
        <v>17</v>
      </c>
      <c r="B27" s="607"/>
      <c r="C27" s="54"/>
      <c r="D27" s="65"/>
      <c r="E27" s="145"/>
      <c r="F27" s="55"/>
      <c r="G27" s="67"/>
      <c r="H27" s="57"/>
      <c r="I27" s="67"/>
      <c r="J27" s="68"/>
      <c r="K27" s="69"/>
      <c r="L27" s="67"/>
      <c r="M27" s="68"/>
      <c r="N27" s="69"/>
      <c r="O27" s="72"/>
      <c r="P27" s="62">
        <f t="shared" si="0"/>
        <v>0</v>
      </c>
      <c r="Q27" s="90"/>
      <c r="R27" s="73"/>
    </row>
    <row r="28" spans="1:18" ht="18" customHeight="1">
      <c r="A28" s="606">
        <v>18</v>
      </c>
      <c r="B28" s="607"/>
      <c r="C28" s="64"/>
      <c r="D28" s="65"/>
      <c r="E28" s="145"/>
      <c r="F28" s="66"/>
      <c r="G28" s="67"/>
      <c r="H28" s="68"/>
      <c r="I28" s="67"/>
      <c r="J28" s="68"/>
      <c r="K28" s="69"/>
      <c r="L28" s="67"/>
      <c r="M28" s="68"/>
      <c r="N28" s="69"/>
      <c r="O28" s="72"/>
      <c r="P28" s="62">
        <f t="shared" si="0"/>
        <v>0</v>
      </c>
      <c r="Q28" s="90"/>
      <c r="R28" s="73"/>
    </row>
    <row r="29" spans="1:18" ht="18" customHeight="1">
      <c r="A29" s="606">
        <v>19</v>
      </c>
      <c r="B29" s="607"/>
      <c r="C29" s="64"/>
      <c r="D29" s="65"/>
      <c r="E29" s="145"/>
      <c r="F29" s="66"/>
      <c r="G29" s="67"/>
      <c r="H29" s="68"/>
      <c r="I29" s="67"/>
      <c r="J29" s="68"/>
      <c r="K29" s="69"/>
      <c r="L29" s="67"/>
      <c r="M29" s="68"/>
      <c r="N29" s="69"/>
      <c r="O29" s="72"/>
      <c r="P29" s="62">
        <f t="shared" si="0"/>
        <v>0</v>
      </c>
      <c r="Q29" s="90"/>
      <c r="R29" s="73"/>
    </row>
    <row r="30" spans="1:18" ht="18" customHeight="1">
      <c r="A30" s="606">
        <v>20</v>
      </c>
      <c r="B30" s="607"/>
      <c r="C30" s="64"/>
      <c r="D30" s="65"/>
      <c r="E30" s="144"/>
      <c r="F30" s="66"/>
      <c r="G30" s="67"/>
      <c r="H30" s="68"/>
      <c r="I30" s="67"/>
      <c r="J30" s="68"/>
      <c r="K30" s="69"/>
      <c r="L30" s="70"/>
      <c r="M30" s="68"/>
      <c r="N30" s="69"/>
      <c r="O30" s="72"/>
      <c r="P30" s="62">
        <f t="shared" si="0"/>
        <v>0</v>
      </c>
      <c r="Q30" s="90"/>
      <c r="R30" s="73"/>
    </row>
    <row r="31" spans="1:18" ht="18" customHeight="1">
      <c r="A31" s="606">
        <v>21</v>
      </c>
      <c r="B31" s="607"/>
      <c r="C31" s="64"/>
      <c r="D31" s="65"/>
      <c r="E31" s="144"/>
      <c r="F31" s="66"/>
      <c r="G31" s="67"/>
      <c r="H31" s="68"/>
      <c r="I31" s="67"/>
      <c r="J31" s="68"/>
      <c r="K31" s="69"/>
      <c r="L31" s="70"/>
      <c r="M31" s="68"/>
      <c r="N31" s="69"/>
      <c r="O31" s="72"/>
      <c r="P31" s="62">
        <f t="shared" si="0"/>
        <v>0</v>
      </c>
      <c r="Q31" s="90"/>
      <c r="R31" s="73"/>
    </row>
    <row r="32" spans="1:18" ht="18" customHeight="1">
      <c r="A32" s="606">
        <v>22</v>
      </c>
      <c r="B32" s="607"/>
      <c r="C32" s="64"/>
      <c r="D32" s="65"/>
      <c r="E32" s="144"/>
      <c r="F32" s="66"/>
      <c r="G32" s="67"/>
      <c r="H32" s="68"/>
      <c r="I32" s="70"/>
      <c r="J32" s="71"/>
      <c r="K32" s="69"/>
      <c r="L32" s="70"/>
      <c r="M32" s="71"/>
      <c r="N32" s="69"/>
      <c r="O32" s="72"/>
      <c r="P32" s="62">
        <f t="shared" si="0"/>
        <v>0</v>
      </c>
      <c r="Q32" s="90"/>
      <c r="R32" s="73"/>
    </row>
    <row r="33" spans="1:18" ht="18" customHeight="1">
      <c r="A33" s="606">
        <v>23</v>
      </c>
      <c r="B33" s="607"/>
      <c r="C33" s="64"/>
      <c r="D33" s="65"/>
      <c r="E33" s="144"/>
      <c r="F33" s="66"/>
      <c r="G33" s="67"/>
      <c r="H33" s="68"/>
      <c r="I33" s="70"/>
      <c r="J33" s="71"/>
      <c r="K33" s="69"/>
      <c r="L33" s="70"/>
      <c r="M33" s="71"/>
      <c r="N33" s="69"/>
      <c r="O33" s="72"/>
      <c r="P33" s="62">
        <f t="shared" si="0"/>
        <v>0</v>
      </c>
      <c r="Q33" s="90"/>
      <c r="R33" s="73"/>
    </row>
    <row r="34" spans="1:18" ht="18" customHeight="1">
      <c r="A34" s="606">
        <v>24</v>
      </c>
      <c r="B34" s="607"/>
      <c r="C34" s="54"/>
      <c r="D34" s="65"/>
      <c r="E34" s="144"/>
      <c r="F34" s="66"/>
      <c r="G34" s="67"/>
      <c r="H34" s="68"/>
      <c r="I34" s="70"/>
      <c r="J34" s="71"/>
      <c r="K34" s="69"/>
      <c r="L34" s="70"/>
      <c r="M34" s="71"/>
      <c r="N34" s="69"/>
      <c r="O34" s="72"/>
      <c r="P34" s="62">
        <f t="shared" si="0"/>
        <v>0</v>
      </c>
      <c r="Q34" s="90"/>
      <c r="R34" s="73"/>
    </row>
    <row r="35" spans="1:18" ht="18" customHeight="1">
      <c r="A35" s="606">
        <v>25</v>
      </c>
      <c r="B35" s="607"/>
      <c r="C35" s="64"/>
      <c r="D35" s="65"/>
      <c r="E35" s="144"/>
      <c r="F35" s="66"/>
      <c r="G35" s="67"/>
      <c r="H35" s="68"/>
      <c r="I35" s="70"/>
      <c r="J35" s="68"/>
      <c r="K35" s="69"/>
      <c r="L35" s="70"/>
      <c r="M35" s="68"/>
      <c r="N35" s="69"/>
      <c r="O35" s="72"/>
      <c r="P35" s="62">
        <f t="shared" si="0"/>
        <v>0</v>
      </c>
      <c r="Q35" s="90"/>
      <c r="R35" s="73"/>
    </row>
    <row r="36" spans="1:18" ht="18" customHeight="1">
      <c r="A36" s="606">
        <v>26</v>
      </c>
      <c r="B36" s="607"/>
      <c r="C36" s="64"/>
      <c r="D36" s="65"/>
      <c r="E36" s="144"/>
      <c r="F36" s="66"/>
      <c r="G36" s="67"/>
      <c r="H36" s="68"/>
      <c r="I36" s="70"/>
      <c r="J36" s="68"/>
      <c r="K36" s="69"/>
      <c r="L36" s="70"/>
      <c r="M36" s="68"/>
      <c r="N36" s="69"/>
      <c r="O36" s="72"/>
      <c r="P36" s="62">
        <f t="shared" si="0"/>
        <v>0</v>
      </c>
      <c r="Q36" s="90"/>
      <c r="R36" s="73"/>
    </row>
    <row r="37" spans="1:18" ht="18" customHeight="1">
      <c r="A37" s="606">
        <v>27</v>
      </c>
      <c r="B37" s="607"/>
      <c r="C37" s="54"/>
      <c r="D37" s="65"/>
      <c r="E37" s="145"/>
      <c r="F37" s="55"/>
      <c r="G37" s="56"/>
      <c r="H37" s="57"/>
      <c r="I37" s="70"/>
      <c r="J37" s="71"/>
      <c r="K37" s="69"/>
      <c r="L37" s="70"/>
      <c r="M37" s="71"/>
      <c r="N37" s="69"/>
      <c r="O37" s="72"/>
      <c r="P37" s="62">
        <f t="shared" si="0"/>
        <v>0</v>
      </c>
      <c r="Q37" s="90"/>
      <c r="R37" s="73"/>
    </row>
    <row r="38" spans="1:18" ht="18" customHeight="1">
      <c r="A38" s="606">
        <v>28</v>
      </c>
      <c r="B38" s="607"/>
      <c r="C38" s="54"/>
      <c r="D38" s="65"/>
      <c r="E38" s="144"/>
      <c r="F38" s="66"/>
      <c r="G38" s="67"/>
      <c r="H38" s="68"/>
      <c r="I38" s="70"/>
      <c r="J38" s="71"/>
      <c r="K38" s="69"/>
      <c r="L38" s="70"/>
      <c r="M38" s="71"/>
      <c r="N38" s="69"/>
      <c r="O38" s="72"/>
      <c r="P38" s="62">
        <f t="shared" si="0"/>
        <v>0</v>
      </c>
      <c r="Q38" s="90"/>
      <c r="R38" s="73"/>
    </row>
    <row r="39" spans="1:18" ht="18" customHeight="1">
      <c r="A39" s="606">
        <v>29</v>
      </c>
      <c r="B39" s="607"/>
      <c r="C39" s="54"/>
      <c r="D39" s="65"/>
      <c r="E39" s="145"/>
      <c r="F39" s="55"/>
      <c r="G39" s="56"/>
      <c r="H39" s="57"/>
      <c r="I39" s="70"/>
      <c r="J39" s="71"/>
      <c r="K39" s="69"/>
      <c r="L39" s="70"/>
      <c r="M39" s="71"/>
      <c r="N39" s="69"/>
      <c r="O39" s="72"/>
      <c r="P39" s="62">
        <f t="shared" si="0"/>
        <v>0</v>
      </c>
      <c r="Q39" s="90"/>
      <c r="R39" s="73"/>
    </row>
    <row r="40" spans="1:18" ht="18" customHeight="1">
      <c r="A40" s="606">
        <v>30</v>
      </c>
      <c r="B40" s="607"/>
      <c r="C40" s="54"/>
      <c r="D40" s="65"/>
      <c r="E40" s="144"/>
      <c r="F40" s="66"/>
      <c r="G40" s="67"/>
      <c r="H40" s="68"/>
      <c r="I40" s="70"/>
      <c r="J40" s="68"/>
      <c r="K40" s="69"/>
      <c r="L40" s="70"/>
      <c r="M40" s="71"/>
      <c r="N40" s="69"/>
      <c r="O40" s="72"/>
      <c r="P40" s="62">
        <f t="shared" si="0"/>
        <v>0</v>
      </c>
      <c r="Q40" s="90"/>
      <c r="R40" s="73"/>
    </row>
    <row r="41" spans="1:18" ht="18" customHeight="1">
      <c r="A41" s="606">
        <v>31</v>
      </c>
      <c r="B41" s="607"/>
      <c r="C41" s="54"/>
      <c r="D41" s="65"/>
      <c r="E41" s="144"/>
      <c r="F41" s="66"/>
      <c r="G41" s="67"/>
      <c r="H41" s="68"/>
      <c r="I41" s="67"/>
      <c r="J41" s="68"/>
      <c r="K41" s="69"/>
      <c r="L41" s="70"/>
      <c r="M41" s="71"/>
      <c r="N41" s="69"/>
      <c r="O41" s="72"/>
      <c r="P41" s="62">
        <f t="shared" si="0"/>
        <v>0</v>
      </c>
      <c r="Q41" s="90"/>
      <c r="R41" s="73"/>
    </row>
    <row r="42" spans="1:18" ht="18" customHeight="1">
      <c r="A42" s="606">
        <v>32</v>
      </c>
      <c r="B42" s="607"/>
      <c r="C42" s="54"/>
      <c r="D42" s="65"/>
      <c r="E42" s="144"/>
      <c r="F42" s="66"/>
      <c r="G42" s="67"/>
      <c r="H42" s="68"/>
      <c r="I42" s="67"/>
      <c r="J42" s="68"/>
      <c r="K42" s="69"/>
      <c r="L42" s="70"/>
      <c r="M42" s="71"/>
      <c r="N42" s="69"/>
      <c r="O42" s="72"/>
      <c r="P42" s="62">
        <f t="shared" si="0"/>
        <v>0</v>
      </c>
      <c r="Q42" s="90"/>
      <c r="R42" s="73"/>
    </row>
    <row r="43" spans="1:18" ht="18" customHeight="1">
      <c r="A43" s="606">
        <v>33</v>
      </c>
      <c r="B43" s="607"/>
      <c r="C43" s="54"/>
      <c r="D43" s="65"/>
      <c r="E43" s="144"/>
      <c r="F43" s="66"/>
      <c r="G43" s="67"/>
      <c r="H43" s="68"/>
      <c r="I43" s="67"/>
      <c r="J43" s="68"/>
      <c r="K43" s="69"/>
      <c r="L43" s="70"/>
      <c r="M43" s="71"/>
      <c r="N43" s="69"/>
      <c r="O43" s="72"/>
      <c r="P43" s="62">
        <f t="shared" si="0"/>
        <v>0</v>
      </c>
      <c r="Q43" s="90"/>
      <c r="R43" s="73"/>
    </row>
    <row r="44" spans="1:18" ht="18" customHeight="1">
      <c r="A44" s="606">
        <v>34</v>
      </c>
      <c r="B44" s="607"/>
      <c r="C44" s="54"/>
      <c r="D44" s="65"/>
      <c r="E44" s="144"/>
      <c r="F44" s="66"/>
      <c r="G44" s="67"/>
      <c r="H44" s="68"/>
      <c r="I44" s="67"/>
      <c r="J44" s="68"/>
      <c r="K44" s="69"/>
      <c r="L44" s="70"/>
      <c r="M44" s="71"/>
      <c r="N44" s="69"/>
      <c r="O44" s="72"/>
      <c r="P44" s="62">
        <f t="shared" si="0"/>
        <v>0</v>
      </c>
      <c r="Q44" s="90"/>
      <c r="R44" s="73"/>
    </row>
    <row r="45" spans="1:18" ht="18" customHeight="1">
      <c r="A45" s="606">
        <v>35</v>
      </c>
      <c r="B45" s="607"/>
      <c r="C45" s="54"/>
      <c r="D45" s="65"/>
      <c r="E45" s="144"/>
      <c r="F45" s="66"/>
      <c r="G45" s="67"/>
      <c r="H45" s="68"/>
      <c r="I45" s="67"/>
      <c r="J45" s="68"/>
      <c r="K45" s="69"/>
      <c r="L45" s="70"/>
      <c r="M45" s="71"/>
      <c r="N45" s="69"/>
      <c r="O45" s="72"/>
      <c r="P45" s="62">
        <f t="shared" si="0"/>
        <v>0</v>
      </c>
      <c r="Q45" s="90"/>
      <c r="R45" s="73"/>
    </row>
    <row r="46" spans="1:18" ht="18" customHeight="1">
      <c r="A46" s="606">
        <v>36</v>
      </c>
      <c r="B46" s="607"/>
      <c r="C46" s="54"/>
      <c r="D46" s="65"/>
      <c r="E46" s="144"/>
      <c r="F46" s="66"/>
      <c r="G46" s="67"/>
      <c r="H46" s="68"/>
      <c r="I46" s="70"/>
      <c r="J46" s="71"/>
      <c r="K46" s="69"/>
      <c r="L46" s="70"/>
      <c r="M46" s="71"/>
      <c r="N46" s="69"/>
      <c r="O46" s="72"/>
      <c r="P46" s="62">
        <f t="shared" si="0"/>
        <v>0</v>
      </c>
      <c r="Q46" s="90"/>
      <c r="R46" s="73"/>
    </row>
    <row r="47" spans="1:18" ht="18" customHeight="1">
      <c r="A47" s="606">
        <v>37</v>
      </c>
      <c r="B47" s="607"/>
      <c r="C47" s="54"/>
      <c r="D47" s="65"/>
      <c r="E47" s="144"/>
      <c r="F47" s="66"/>
      <c r="G47" s="67"/>
      <c r="H47" s="68"/>
      <c r="I47" s="67"/>
      <c r="J47" s="68"/>
      <c r="K47" s="69"/>
      <c r="L47" s="70"/>
      <c r="M47" s="71"/>
      <c r="N47" s="69"/>
      <c r="O47" s="72"/>
      <c r="P47" s="62">
        <f t="shared" si="0"/>
        <v>0</v>
      </c>
      <c r="Q47" s="90"/>
      <c r="R47" s="73"/>
    </row>
    <row r="48" spans="1:18" ht="18" customHeight="1">
      <c r="A48" s="606">
        <v>38</v>
      </c>
      <c r="B48" s="607"/>
      <c r="C48" s="54"/>
      <c r="D48" s="65"/>
      <c r="E48" s="144"/>
      <c r="F48" s="66"/>
      <c r="G48" s="67"/>
      <c r="H48" s="68"/>
      <c r="I48" s="67"/>
      <c r="J48" s="68"/>
      <c r="K48" s="69"/>
      <c r="L48" s="70"/>
      <c r="M48" s="71"/>
      <c r="N48" s="69"/>
      <c r="O48" s="72"/>
      <c r="P48" s="62">
        <f t="shared" si="0"/>
        <v>0</v>
      </c>
      <c r="Q48" s="90"/>
      <c r="R48" s="73"/>
    </row>
    <row r="49" spans="1:18" ht="18" customHeight="1">
      <c r="A49" s="606">
        <v>39</v>
      </c>
      <c r="B49" s="607"/>
      <c r="C49" s="54"/>
      <c r="D49" s="65"/>
      <c r="E49" s="145"/>
      <c r="F49" s="55"/>
      <c r="G49" s="67"/>
      <c r="H49" s="57"/>
      <c r="I49" s="70"/>
      <c r="J49" s="71"/>
      <c r="K49" s="69"/>
      <c r="L49" s="70"/>
      <c r="M49" s="71"/>
      <c r="N49" s="69"/>
      <c r="O49" s="72"/>
      <c r="P49" s="62">
        <f t="shared" si="0"/>
        <v>0</v>
      </c>
      <c r="Q49" s="90"/>
      <c r="R49" s="73"/>
    </row>
    <row r="50" spans="1:18" ht="18" customHeight="1">
      <c r="A50" s="606">
        <v>40</v>
      </c>
      <c r="B50" s="607"/>
      <c r="C50" s="54"/>
      <c r="D50" s="65"/>
      <c r="E50" s="145"/>
      <c r="F50" s="55"/>
      <c r="G50" s="67"/>
      <c r="H50" s="57"/>
      <c r="I50" s="70"/>
      <c r="J50" s="71"/>
      <c r="K50" s="69"/>
      <c r="L50" s="70"/>
      <c r="M50" s="71"/>
      <c r="N50" s="69"/>
      <c r="O50" s="72"/>
      <c r="P50" s="62">
        <f t="shared" si="0"/>
        <v>0</v>
      </c>
      <c r="Q50" s="90"/>
      <c r="R50" s="73"/>
    </row>
    <row r="51" spans="1:18" ht="18" customHeight="1">
      <c r="A51" s="606">
        <v>41</v>
      </c>
      <c r="B51" s="607"/>
      <c r="C51" s="54"/>
      <c r="D51" s="65"/>
      <c r="E51" s="145"/>
      <c r="F51" s="55"/>
      <c r="G51" s="67"/>
      <c r="H51" s="68"/>
      <c r="I51" s="70"/>
      <c r="J51" s="71"/>
      <c r="K51" s="69"/>
      <c r="L51" s="70"/>
      <c r="M51" s="71"/>
      <c r="N51" s="69"/>
      <c r="O51" s="72"/>
      <c r="P51" s="62">
        <f t="shared" si="0"/>
        <v>0</v>
      </c>
      <c r="Q51" s="90"/>
      <c r="R51" s="73"/>
    </row>
    <row r="52" spans="1:18" ht="18" customHeight="1">
      <c r="A52" s="606">
        <v>42</v>
      </c>
      <c r="B52" s="607"/>
      <c r="C52" s="54"/>
      <c r="D52" s="65"/>
      <c r="E52" s="145"/>
      <c r="F52" s="55"/>
      <c r="G52" s="67"/>
      <c r="H52" s="68"/>
      <c r="I52" s="70"/>
      <c r="J52" s="71"/>
      <c r="K52" s="69"/>
      <c r="L52" s="70"/>
      <c r="M52" s="71"/>
      <c r="N52" s="69"/>
      <c r="O52" s="72"/>
      <c r="P52" s="62">
        <f t="shared" si="0"/>
        <v>0</v>
      </c>
      <c r="Q52" s="90"/>
      <c r="R52" s="73"/>
    </row>
    <row r="53" spans="1:18" ht="18" customHeight="1">
      <c r="A53" s="606">
        <v>43</v>
      </c>
      <c r="B53" s="607"/>
      <c r="C53" s="54"/>
      <c r="D53" s="65"/>
      <c r="E53" s="144"/>
      <c r="F53" s="66"/>
      <c r="G53" s="67"/>
      <c r="H53" s="68"/>
      <c r="I53" s="70"/>
      <c r="J53" s="71"/>
      <c r="K53" s="69"/>
      <c r="L53" s="70"/>
      <c r="M53" s="71"/>
      <c r="N53" s="69"/>
      <c r="O53" s="72"/>
      <c r="P53" s="62">
        <f t="shared" si="0"/>
        <v>0</v>
      </c>
      <c r="Q53" s="90"/>
      <c r="R53" s="73"/>
    </row>
    <row r="54" spans="1:18" ht="18" customHeight="1">
      <c r="A54" s="606">
        <v>44</v>
      </c>
      <c r="B54" s="607"/>
      <c r="C54" s="54"/>
      <c r="D54" s="65"/>
      <c r="E54" s="144"/>
      <c r="F54" s="66"/>
      <c r="G54" s="67"/>
      <c r="H54" s="68"/>
      <c r="I54" s="70"/>
      <c r="J54" s="71"/>
      <c r="K54" s="69"/>
      <c r="L54" s="70"/>
      <c r="M54" s="71"/>
      <c r="N54" s="69"/>
      <c r="O54" s="72"/>
      <c r="P54" s="62">
        <f t="shared" si="0"/>
        <v>0</v>
      </c>
      <c r="Q54" s="90"/>
      <c r="R54" s="73"/>
    </row>
    <row r="55" spans="1:18" ht="18" customHeight="1">
      <c r="A55" s="606">
        <v>45</v>
      </c>
      <c r="B55" s="607"/>
      <c r="C55" s="54"/>
      <c r="D55" s="65"/>
      <c r="E55" s="144"/>
      <c r="F55" s="66"/>
      <c r="G55" s="67"/>
      <c r="H55" s="68"/>
      <c r="I55" s="70"/>
      <c r="J55" s="71"/>
      <c r="K55" s="69"/>
      <c r="L55" s="70"/>
      <c r="M55" s="71"/>
      <c r="N55" s="69"/>
      <c r="O55" s="72"/>
      <c r="P55" s="62">
        <f t="shared" si="0"/>
        <v>0</v>
      </c>
      <c r="Q55" s="90"/>
      <c r="R55" s="73"/>
    </row>
    <row r="56" spans="1:18" ht="18" customHeight="1">
      <c r="A56" s="606">
        <v>46</v>
      </c>
      <c r="B56" s="607"/>
      <c r="C56" s="54"/>
      <c r="D56" s="65"/>
      <c r="E56" s="144"/>
      <c r="F56" s="66"/>
      <c r="G56" s="67"/>
      <c r="H56" s="68"/>
      <c r="I56" s="70"/>
      <c r="J56" s="71"/>
      <c r="K56" s="69"/>
      <c r="L56" s="70"/>
      <c r="M56" s="71"/>
      <c r="N56" s="69"/>
      <c r="O56" s="72"/>
      <c r="P56" s="62">
        <f t="shared" si="0"/>
        <v>0</v>
      </c>
      <c r="Q56" s="90"/>
      <c r="R56" s="73"/>
    </row>
    <row r="57" spans="1:18" ht="18" customHeight="1">
      <c r="A57" s="606">
        <v>47</v>
      </c>
      <c r="B57" s="607"/>
      <c r="C57" s="54"/>
      <c r="D57" s="65"/>
      <c r="E57" s="145"/>
      <c r="F57" s="55"/>
      <c r="G57" s="67"/>
      <c r="H57" s="57"/>
      <c r="I57" s="70"/>
      <c r="J57" s="71"/>
      <c r="K57" s="69"/>
      <c r="L57" s="70"/>
      <c r="M57" s="71"/>
      <c r="N57" s="69"/>
      <c r="O57" s="72"/>
      <c r="P57" s="62">
        <f t="shared" si="0"/>
        <v>0</v>
      </c>
      <c r="Q57" s="90"/>
      <c r="R57" s="73"/>
    </row>
    <row r="58" spans="1:18" ht="18" customHeight="1">
      <c r="A58" s="606">
        <v>48</v>
      </c>
      <c r="B58" s="607"/>
      <c r="C58" s="54"/>
      <c r="D58" s="65"/>
      <c r="E58" s="144"/>
      <c r="F58" s="66"/>
      <c r="G58" s="67"/>
      <c r="H58" s="68"/>
      <c r="I58" s="70"/>
      <c r="J58" s="71"/>
      <c r="K58" s="69"/>
      <c r="L58" s="70"/>
      <c r="M58" s="71"/>
      <c r="N58" s="69"/>
      <c r="O58" s="72"/>
      <c r="P58" s="62">
        <f t="shared" si="0"/>
        <v>0</v>
      </c>
      <c r="Q58" s="90"/>
      <c r="R58" s="73"/>
    </row>
    <row r="59" spans="1:18" ht="18" customHeight="1">
      <c r="A59" s="606">
        <v>49</v>
      </c>
      <c r="B59" s="607"/>
      <c r="C59" s="54"/>
      <c r="D59" s="65"/>
      <c r="E59" s="144"/>
      <c r="F59" s="66"/>
      <c r="G59" s="67"/>
      <c r="H59" s="71"/>
      <c r="I59" s="70"/>
      <c r="J59" s="71"/>
      <c r="K59" s="69"/>
      <c r="L59" s="70"/>
      <c r="M59" s="71"/>
      <c r="N59" s="69"/>
      <c r="O59" s="72"/>
      <c r="P59" s="62">
        <f t="shared" si="0"/>
        <v>0</v>
      </c>
      <c r="Q59" s="90"/>
      <c r="R59" s="73"/>
    </row>
    <row r="60" spans="1:18" ht="18" customHeight="1">
      <c r="A60" s="606">
        <v>50</v>
      </c>
      <c r="B60" s="607"/>
      <c r="C60" s="54"/>
      <c r="D60" s="65"/>
      <c r="E60" s="144"/>
      <c r="F60" s="66"/>
      <c r="G60" s="67"/>
      <c r="H60" s="71"/>
      <c r="I60" s="70"/>
      <c r="J60" s="71"/>
      <c r="K60" s="69"/>
      <c r="L60" s="70"/>
      <c r="M60" s="71"/>
      <c r="N60" s="69"/>
      <c r="O60" s="72"/>
      <c r="P60" s="62">
        <f t="shared" si="0"/>
        <v>0</v>
      </c>
      <c r="Q60" s="90"/>
      <c r="R60" s="73"/>
    </row>
    <row r="61" spans="1:18" ht="18" hidden="1" customHeight="1">
      <c r="A61" s="606">
        <v>51</v>
      </c>
      <c r="B61" s="607"/>
      <c r="C61" s="54"/>
      <c r="D61" s="65"/>
      <c r="E61" s="144"/>
      <c r="F61" s="66"/>
      <c r="G61" s="67"/>
      <c r="H61" s="71"/>
      <c r="I61" s="70"/>
      <c r="J61" s="71"/>
      <c r="K61" s="69"/>
      <c r="L61" s="70"/>
      <c r="M61" s="71"/>
      <c r="N61" s="69"/>
      <c r="O61" s="72"/>
      <c r="P61" s="62">
        <f t="shared" si="0"/>
        <v>0</v>
      </c>
      <c r="Q61" s="90"/>
      <c r="R61" s="73"/>
    </row>
    <row r="62" spans="1:18" ht="18" hidden="1" customHeight="1">
      <c r="A62" s="606">
        <v>52</v>
      </c>
      <c r="B62" s="607"/>
      <c r="C62" s="54"/>
      <c r="D62" s="65"/>
      <c r="E62" s="144"/>
      <c r="F62" s="66"/>
      <c r="G62" s="67"/>
      <c r="H62" s="71"/>
      <c r="I62" s="70"/>
      <c r="J62" s="71"/>
      <c r="K62" s="69"/>
      <c r="L62" s="70"/>
      <c r="M62" s="71"/>
      <c r="N62" s="69"/>
      <c r="O62" s="72"/>
      <c r="P62" s="62">
        <f t="shared" si="0"/>
        <v>0</v>
      </c>
      <c r="Q62" s="90"/>
      <c r="R62" s="73"/>
    </row>
    <row r="63" spans="1:18" ht="18" hidden="1" customHeight="1">
      <c r="A63" s="606">
        <v>53</v>
      </c>
      <c r="B63" s="607"/>
      <c r="C63" s="54"/>
      <c r="D63" s="65"/>
      <c r="E63" s="144"/>
      <c r="F63" s="66"/>
      <c r="G63" s="67"/>
      <c r="H63" s="71"/>
      <c r="I63" s="70"/>
      <c r="J63" s="71"/>
      <c r="K63" s="69"/>
      <c r="L63" s="70"/>
      <c r="M63" s="71"/>
      <c r="N63" s="69"/>
      <c r="O63" s="72"/>
      <c r="P63" s="62">
        <f t="shared" si="0"/>
        <v>0</v>
      </c>
      <c r="Q63" s="90"/>
      <c r="R63" s="73"/>
    </row>
    <row r="64" spans="1:18" ht="18" hidden="1" customHeight="1">
      <c r="A64" s="606">
        <v>54</v>
      </c>
      <c r="B64" s="607"/>
      <c r="C64" s="54"/>
      <c r="D64" s="65"/>
      <c r="E64" s="144"/>
      <c r="F64" s="66"/>
      <c r="G64" s="67"/>
      <c r="H64" s="71"/>
      <c r="I64" s="70"/>
      <c r="J64" s="71"/>
      <c r="K64" s="69"/>
      <c r="L64" s="70"/>
      <c r="M64" s="71"/>
      <c r="N64" s="69"/>
      <c r="O64" s="72"/>
      <c r="P64" s="62">
        <f t="shared" si="0"/>
        <v>0</v>
      </c>
      <c r="Q64" s="90"/>
      <c r="R64" s="73"/>
    </row>
    <row r="65" spans="1:18" ht="18" hidden="1" customHeight="1">
      <c r="A65" s="606">
        <v>55</v>
      </c>
      <c r="B65" s="607"/>
      <c r="C65" s="54"/>
      <c r="D65" s="65"/>
      <c r="E65" s="144"/>
      <c r="F65" s="66"/>
      <c r="G65" s="67"/>
      <c r="H65" s="71"/>
      <c r="I65" s="70"/>
      <c r="J65" s="71"/>
      <c r="K65" s="69"/>
      <c r="L65" s="70"/>
      <c r="M65" s="71"/>
      <c r="N65" s="69"/>
      <c r="O65" s="72"/>
      <c r="P65" s="62">
        <f t="shared" si="0"/>
        <v>0</v>
      </c>
      <c r="Q65" s="90"/>
      <c r="R65" s="73"/>
    </row>
    <row r="66" spans="1:18" ht="18" hidden="1" customHeight="1">
      <c r="A66" s="606">
        <v>56</v>
      </c>
      <c r="B66" s="607"/>
      <c r="C66" s="54"/>
      <c r="D66" s="65"/>
      <c r="E66" s="144"/>
      <c r="F66" s="66"/>
      <c r="G66" s="67"/>
      <c r="H66" s="71"/>
      <c r="I66" s="70"/>
      <c r="J66" s="71"/>
      <c r="K66" s="69"/>
      <c r="L66" s="70"/>
      <c r="M66" s="71"/>
      <c r="N66" s="69"/>
      <c r="O66" s="72"/>
      <c r="P66" s="62">
        <f t="shared" si="0"/>
        <v>0</v>
      </c>
      <c r="Q66" s="90"/>
      <c r="R66" s="73"/>
    </row>
    <row r="67" spans="1:18" ht="18" hidden="1" customHeight="1">
      <c r="A67" s="606">
        <v>57</v>
      </c>
      <c r="B67" s="607"/>
      <c r="C67" s="54"/>
      <c r="D67" s="65"/>
      <c r="E67" s="144"/>
      <c r="F67" s="66"/>
      <c r="G67" s="67"/>
      <c r="H67" s="71"/>
      <c r="I67" s="70"/>
      <c r="J67" s="71"/>
      <c r="K67" s="69"/>
      <c r="L67" s="70"/>
      <c r="M67" s="71"/>
      <c r="N67" s="69"/>
      <c r="O67" s="72"/>
      <c r="P67" s="62">
        <f t="shared" si="0"/>
        <v>0</v>
      </c>
      <c r="Q67" s="90"/>
      <c r="R67" s="73"/>
    </row>
    <row r="68" spans="1:18" ht="18" hidden="1" customHeight="1">
      <c r="A68" s="606">
        <v>58</v>
      </c>
      <c r="B68" s="607"/>
      <c r="C68" s="54"/>
      <c r="D68" s="65"/>
      <c r="E68" s="144"/>
      <c r="F68" s="66"/>
      <c r="G68" s="67"/>
      <c r="H68" s="71"/>
      <c r="I68" s="70"/>
      <c r="J68" s="71"/>
      <c r="K68" s="69"/>
      <c r="L68" s="70"/>
      <c r="M68" s="71"/>
      <c r="N68" s="69"/>
      <c r="O68" s="72"/>
      <c r="P68" s="62">
        <f t="shared" si="0"/>
        <v>0</v>
      </c>
      <c r="Q68" s="90"/>
      <c r="R68" s="73"/>
    </row>
    <row r="69" spans="1:18" ht="18" hidden="1" customHeight="1">
      <c r="A69" s="606">
        <v>59</v>
      </c>
      <c r="B69" s="607"/>
      <c r="C69" s="54"/>
      <c r="D69" s="65"/>
      <c r="E69" s="144"/>
      <c r="F69" s="66"/>
      <c r="G69" s="67"/>
      <c r="H69" s="71"/>
      <c r="I69" s="70"/>
      <c r="J69" s="71"/>
      <c r="K69" s="69"/>
      <c r="L69" s="70"/>
      <c r="M69" s="71"/>
      <c r="N69" s="69"/>
      <c r="O69" s="72"/>
      <c r="P69" s="62">
        <f t="shared" si="0"/>
        <v>0</v>
      </c>
      <c r="Q69" s="90"/>
      <c r="R69" s="73"/>
    </row>
    <row r="70" spans="1:18" ht="18" hidden="1" customHeight="1">
      <c r="A70" s="606">
        <v>60</v>
      </c>
      <c r="B70" s="607"/>
      <c r="C70" s="54"/>
      <c r="D70" s="65"/>
      <c r="E70" s="144"/>
      <c r="F70" s="66"/>
      <c r="G70" s="67"/>
      <c r="H70" s="71"/>
      <c r="I70" s="70"/>
      <c r="J70" s="71"/>
      <c r="K70" s="69"/>
      <c r="L70" s="70"/>
      <c r="M70" s="71"/>
      <c r="N70" s="69"/>
      <c r="O70" s="72"/>
      <c r="P70" s="62">
        <f t="shared" si="0"/>
        <v>0</v>
      </c>
      <c r="Q70" s="90"/>
      <c r="R70" s="73"/>
    </row>
    <row r="71" spans="1:18" ht="18" hidden="1" customHeight="1">
      <c r="A71" s="606">
        <v>61</v>
      </c>
      <c r="B71" s="607"/>
      <c r="C71" s="54"/>
      <c r="D71" s="65"/>
      <c r="E71" s="144"/>
      <c r="F71" s="66"/>
      <c r="G71" s="67"/>
      <c r="H71" s="71"/>
      <c r="I71" s="70"/>
      <c r="J71" s="71"/>
      <c r="K71" s="69"/>
      <c r="L71" s="70"/>
      <c r="M71" s="71"/>
      <c r="N71" s="69"/>
      <c r="O71" s="72"/>
      <c r="P71" s="62">
        <f t="shared" si="0"/>
        <v>0</v>
      </c>
      <c r="Q71" s="90"/>
      <c r="R71" s="73"/>
    </row>
    <row r="72" spans="1:18" ht="18" hidden="1" customHeight="1">
      <c r="A72" s="606">
        <v>62</v>
      </c>
      <c r="B72" s="607"/>
      <c r="C72" s="54"/>
      <c r="D72" s="65"/>
      <c r="E72" s="144"/>
      <c r="F72" s="66"/>
      <c r="G72" s="67"/>
      <c r="H72" s="71"/>
      <c r="I72" s="70"/>
      <c r="J72" s="71"/>
      <c r="K72" s="69"/>
      <c r="L72" s="70"/>
      <c r="M72" s="71"/>
      <c r="N72" s="69"/>
      <c r="O72" s="72"/>
      <c r="P72" s="62">
        <f t="shared" si="0"/>
        <v>0</v>
      </c>
      <c r="Q72" s="90"/>
      <c r="R72" s="73"/>
    </row>
    <row r="73" spans="1:18" ht="18" hidden="1" customHeight="1">
      <c r="A73" s="606">
        <v>63</v>
      </c>
      <c r="B73" s="607"/>
      <c r="C73" s="54"/>
      <c r="D73" s="65"/>
      <c r="E73" s="144"/>
      <c r="F73" s="66"/>
      <c r="G73" s="67"/>
      <c r="H73" s="71"/>
      <c r="I73" s="70"/>
      <c r="J73" s="71"/>
      <c r="K73" s="69"/>
      <c r="L73" s="70"/>
      <c r="M73" s="71"/>
      <c r="N73" s="69"/>
      <c r="O73" s="72"/>
      <c r="P73" s="62">
        <f t="shared" si="0"/>
        <v>0</v>
      </c>
      <c r="Q73" s="90"/>
      <c r="R73" s="73"/>
    </row>
    <row r="74" spans="1:18" ht="18" hidden="1" customHeight="1">
      <c r="A74" s="606">
        <v>64</v>
      </c>
      <c r="B74" s="607"/>
      <c r="C74" s="54"/>
      <c r="D74" s="65"/>
      <c r="E74" s="144"/>
      <c r="F74" s="66"/>
      <c r="G74" s="67"/>
      <c r="H74" s="71"/>
      <c r="I74" s="70"/>
      <c r="J74" s="71"/>
      <c r="K74" s="69"/>
      <c r="L74" s="70"/>
      <c r="M74" s="71"/>
      <c r="N74" s="69"/>
      <c r="O74" s="72"/>
      <c r="P74" s="62">
        <f t="shared" si="0"/>
        <v>0</v>
      </c>
      <c r="Q74" s="90"/>
      <c r="R74" s="73"/>
    </row>
    <row r="75" spans="1:18" ht="18" hidden="1" customHeight="1">
      <c r="A75" s="606">
        <v>65</v>
      </c>
      <c r="B75" s="607"/>
      <c r="C75" s="54"/>
      <c r="D75" s="65"/>
      <c r="E75" s="144"/>
      <c r="F75" s="66"/>
      <c r="G75" s="67"/>
      <c r="H75" s="71"/>
      <c r="I75" s="70"/>
      <c r="J75" s="71"/>
      <c r="K75" s="69"/>
      <c r="L75" s="70"/>
      <c r="M75" s="71"/>
      <c r="N75" s="69"/>
      <c r="O75" s="72"/>
      <c r="P75" s="62">
        <f t="shared" si="0"/>
        <v>0</v>
      </c>
      <c r="Q75" s="90"/>
      <c r="R75" s="73"/>
    </row>
    <row r="76" spans="1:18" ht="18" hidden="1" customHeight="1">
      <c r="A76" s="606">
        <v>66</v>
      </c>
      <c r="B76" s="607"/>
      <c r="C76" s="54"/>
      <c r="D76" s="65"/>
      <c r="E76" s="144"/>
      <c r="F76" s="66"/>
      <c r="G76" s="67"/>
      <c r="H76" s="71"/>
      <c r="I76" s="70"/>
      <c r="J76" s="71"/>
      <c r="K76" s="69"/>
      <c r="L76" s="70"/>
      <c r="M76" s="71"/>
      <c r="N76" s="69"/>
      <c r="O76" s="72"/>
      <c r="P76" s="62">
        <f t="shared" ref="P76:P139" si="1">IF(H76="",0,INT(SUM(PRODUCT(H76,J76,M76))))</f>
        <v>0</v>
      </c>
      <c r="Q76" s="90"/>
      <c r="R76" s="73"/>
    </row>
    <row r="77" spans="1:18" ht="18" hidden="1" customHeight="1">
      <c r="A77" s="606">
        <v>67</v>
      </c>
      <c r="B77" s="607"/>
      <c r="C77" s="54"/>
      <c r="D77" s="65"/>
      <c r="E77" s="144"/>
      <c r="F77" s="66"/>
      <c r="G77" s="67"/>
      <c r="H77" s="71"/>
      <c r="I77" s="70"/>
      <c r="J77" s="71"/>
      <c r="K77" s="69"/>
      <c r="L77" s="70"/>
      <c r="M77" s="71"/>
      <c r="N77" s="69"/>
      <c r="O77" s="72"/>
      <c r="P77" s="62">
        <f t="shared" si="1"/>
        <v>0</v>
      </c>
      <c r="Q77" s="90"/>
      <c r="R77" s="73"/>
    </row>
    <row r="78" spans="1:18" ht="18" hidden="1" customHeight="1">
      <c r="A78" s="606">
        <v>68</v>
      </c>
      <c r="B78" s="607"/>
      <c r="C78" s="54"/>
      <c r="D78" s="65"/>
      <c r="E78" s="144"/>
      <c r="F78" s="66"/>
      <c r="G78" s="67"/>
      <c r="H78" s="71"/>
      <c r="I78" s="70"/>
      <c r="J78" s="71"/>
      <c r="K78" s="69"/>
      <c r="L78" s="70"/>
      <c r="M78" s="71"/>
      <c r="N78" s="69"/>
      <c r="O78" s="72"/>
      <c r="P78" s="62">
        <f t="shared" si="1"/>
        <v>0</v>
      </c>
      <c r="Q78" s="90"/>
      <c r="R78" s="73"/>
    </row>
    <row r="79" spans="1:18" ht="18" hidden="1" customHeight="1">
      <c r="A79" s="606">
        <v>69</v>
      </c>
      <c r="B79" s="607"/>
      <c r="C79" s="54"/>
      <c r="D79" s="65"/>
      <c r="E79" s="144"/>
      <c r="F79" s="66"/>
      <c r="G79" s="67"/>
      <c r="H79" s="71"/>
      <c r="I79" s="70"/>
      <c r="J79" s="71"/>
      <c r="K79" s="69"/>
      <c r="L79" s="70"/>
      <c r="M79" s="71"/>
      <c r="N79" s="69"/>
      <c r="O79" s="72"/>
      <c r="P79" s="62">
        <f t="shared" si="1"/>
        <v>0</v>
      </c>
      <c r="Q79" s="90"/>
      <c r="R79" s="73"/>
    </row>
    <row r="80" spans="1:18" ht="18" hidden="1" customHeight="1">
      <c r="A80" s="606">
        <v>70</v>
      </c>
      <c r="B80" s="607"/>
      <c r="C80" s="54"/>
      <c r="D80" s="65"/>
      <c r="E80" s="144"/>
      <c r="F80" s="66"/>
      <c r="G80" s="67"/>
      <c r="H80" s="71"/>
      <c r="I80" s="70"/>
      <c r="J80" s="71"/>
      <c r="K80" s="69"/>
      <c r="L80" s="70"/>
      <c r="M80" s="71"/>
      <c r="N80" s="69"/>
      <c r="O80" s="72"/>
      <c r="P80" s="62">
        <f t="shared" si="1"/>
        <v>0</v>
      </c>
      <c r="Q80" s="90"/>
      <c r="R80" s="73"/>
    </row>
    <row r="81" spans="1:18" ht="18" hidden="1" customHeight="1">
      <c r="A81" s="606">
        <v>71</v>
      </c>
      <c r="B81" s="607"/>
      <c r="C81" s="54"/>
      <c r="D81" s="65"/>
      <c r="E81" s="144"/>
      <c r="F81" s="66"/>
      <c r="G81" s="67"/>
      <c r="H81" s="71"/>
      <c r="I81" s="70"/>
      <c r="J81" s="71"/>
      <c r="K81" s="69"/>
      <c r="L81" s="70"/>
      <c r="M81" s="71"/>
      <c r="N81" s="69"/>
      <c r="O81" s="72"/>
      <c r="P81" s="62">
        <f t="shared" si="1"/>
        <v>0</v>
      </c>
      <c r="Q81" s="90"/>
      <c r="R81" s="73"/>
    </row>
    <row r="82" spans="1:18" ht="18" hidden="1" customHeight="1">
      <c r="A82" s="606">
        <v>72</v>
      </c>
      <c r="B82" s="607"/>
      <c r="C82" s="54"/>
      <c r="D82" s="65"/>
      <c r="E82" s="144"/>
      <c r="F82" s="66"/>
      <c r="G82" s="67"/>
      <c r="H82" s="71"/>
      <c r="I82" s="70"/>
      <c r="J82" s="71"/>
      <c r="K82" s="69"/>
      <c r="L82" s="70"/>
      <c r="M82" s="71"/>
      <c r="N82" s="69"/>
      <c r="O82" s="72"/>
      <c r="P82" s="62">
        <f t="shared" si="1"/>
        <v>0</v>
      </c>
      <c r="Q82" s="90"/>
      <c r="R82" s="73"/>
    </row>
    <row r="83" spans="1:18" ht="18" hidden="1" customHeight="1">
      <c r="A83" s="606">
        <v>73</v>
      </c>
      <c r="B83" s="607"/>
      <c r="C83" s="54"/>
      <c r="D83" s="65"/>
      <c r="E83" s="144"/>
      <c r="F83" s="66"/>
      <c r="G83" s="67"/>
      <c r="H83" s="71"/>
      <c r="I83" s="70"/>
      <c r="J83" s="71"/>
      <c r="K83" s="69"/>
      <c r="L83" s="70"/>
      <c r="M83" s="71"/>
      <c r="N83" s="69"/>
      <c r="O83" s="72"/>
      <c r="P83" s="62">
        <f t="shared" si="1"/>
        <v>0</v>
      </c>
      <c r="Q83" s="90"/>
      <c r="R83" s="73"/>
    </row>
    <row r="84" spans="1:18" ht="18" hidden="1" customHeight="1">
      <c r="A84" s="606">
        <v>74</v>
      </c>
      <c r="B84" s="607"/>
      <c r="C84" s="54"/>
      <c r="D84" s="65"/>
      <c r="E84" s="144"/>
      <c r="F84" s="66"/>
      <c r="G84" s="67"/>
      <c r="H84" s="71"/>
      <c r="I84" s="70"/>
      <c r="J84" s="71"/>
      <c r="K84" s="69"/>
      <c r="L84" s="70"/>
      <c r="M84" s="71"/>
      <c r="N84" s="69"/>
      <c r="O84" s="72"/>
      <c r="P84" s="62">
        <f t="shared" si="1"/>
        <v>0</v>
      </c>
      <c r="Q84" s="90"/>
      <c r="R84" s="73"/>
    </row>
    <row r="85" spans="1:18" ht="18" hidden="1" customHeight="1">
      <c r="A85" s="606">
        <v>75</v>
      </c>
      <c r="B85" s="607"/>
      <c r="C85" s="54"/>
      <c r="D85" s="65"/>
      <c r="E85" s="144"/>
      <c r="F85" s="66"/>
      <c r="G85" s="67"/>
      <c r="H85" s="71"/>
      <c r="I85" s="70"/>
      <c r="J85" s="71"/>
      <c r="K85" s="69"/>
      <c r="L85" s="70"/>
      <c r="M85" s="71"/>
      <c r="N85" s="69"/>
      <c r="O85" s="72"/>
      <c r="P85" s="62">
        <f t="shared" si="1"/>
        <v>0</v>
      </c>
      <c r="Q85" s="90"/>
      <c r="R85" s="73"/>
    </row>
    <row r="86" spans="1:18" ht="18" hidden="1" customHeight="1">
      <c r="A86" s="606">
        <v>76</v>
      </c>
      <c r="B86" s="607"/>
      <c r="C86" s="54"/>
      <c r="D86" s="65"/>
      <c r="E86" s="144"/>
      <c r="F86" s="66"/>
      <c r="G86" s="67"/>
      <c r="H86" s="71"/>
      <c r="I86" s="70"/>
      <c r="J86" s="71"/>
      <c r="K86" s="69"/>
      <c r="L86" s="70"/>
      <c r="M86" s="71"/>
      <c r="N86" s="69"/>
      <c r="O86" s="72"/>
      <c r="P86" s="62">
        <f t="shared" si="1"/>
        <v>0</v>
      </c>
      <c r="Q86" s="90"/>
      <c r="R86" s="73"/>
    </row>
    <row r="87" spans="1:18" ht="18" hidden="1" customHeight="1">
      <c r="A87" s="606">
        <v>77</v>
      </c>
      <c r="B87" s="607"/>
      <c r="C87" s="54"/>
      <c r="D87" s="65"/>
      <c r="E87" s="144"/>
      <c r="F87" s="66"/>
      <c r="G87" s="67"/>
      <c r="H87" s="71"/>
      <c r="I87" s="70"/>
      <c r="J87" s="71"/>
      <c r="K87" s="69"/>
      <c r="L87" s="70"/>
      <c r="M87" s="71"/>
      <c r="N87" s="69"/>
      <c r="O87" s="72"/>
      <c r="P87" s="62">
        <f t="shared" si="1"/>
        <v>0</v>
      </c>
      <c r="Q87" s="90"/>
      <c r="R87" s="73"/>
    </row>
    <row r="88" spans="1:18" ht="18" hidden="1" customHeight="1">
      <c r="A88" s="606">
        <v>78</v>
      </c>
      <c r="B88" s="607"/>
      <c r="C88" s="54"/>
      <c r="D88" s="65"/>
      <c r="E88" s="144"/>
      <c r="F88" s="66"/>
      <c r="G88" s="67"/>
      <c r="H88" s="71"/>
      <c r="I88" s="70"/>
      <c r="J88" s="71"/>
      <c r="K88" s="69"/>
      <c r="L88" s="70"/>
      <c r="M88" s="71"/>
      <c r="N88" s="69"/>
      <c r="O88" s="72"/>
      <c r="P88" s="62">
        <f t="shared" si="1"/>
        <v>0</v>
      </c>
      <c r="Q88" s="90"/>
      <c r="R88" s="73"/>
    </row>
    <row r="89" spans="1:18" ht="18" hidden="1" customHeight="1">
      <c r="A89" s="606">
        <v>79</v>
      </c>
      <c r="B89" s="607"/>
      <c r="C89" s="54"/>
      <c r="D89" s="65"/>
      <c r="E89" s="144"/>
      <c r="F89" s="66"/>
      <c r="G89" s="67"/>
      <c r="H89" s="71"/>
      <c r="I89" s="70"/>
      <c r="J89" s="71"/>
      <c r="K89" s="69"/>
      <c r="L89" s="70"/>
      <c r="M89" s="71"/>
      <c r="N89" s="69"/>
      <c r="O89" s="72"/>
      <c r="P89" s="62">
        <f t="shared" si="1"/>
        <v>0</v>
      </c>
      <c r="Q89" s="90"/>
      <c r="R89" s="73"/>
    </row>
    <row r="90" spans="1:18" ht="18" hidden="1" customHeight="1">
      <c r="A90" s="606">
        <v>80</v>
      </c>
      <c r="B90" s="607"/>
      <c r="C90" s="54"/>
      <c r="D90" s="65"/>
      <c r="E90" s="144"/>
      <c r="F90" s="66"/>
      <c r="G90" s="67"/>
      <c r="H90" s="71"/>
      <c r="I90" s="70"/>
      <c r="J90" s="71"/>
      <c r="K90" s="69"/>
      <c r="L90" s="70"/>
      <c r="M90" s="71"/>
      <c r="N90" s="69"/>
      <c r="O90" s="72"/>
      <c r="P90" s="62">
        <f t="shared" si="1"/>
        <v>0</v>
      </c>
      <c r="Q90" s="90"/>
      <c r="R90" s="73"/>
    </row>
    <row r="91" spans="1:18" ht="18" hidden="1" customHeight="1">
      <c r="A91" s="606">
        <v>81</v>
      </c>
      <c r="B91" s="607"/>
      <c r="C91" s="54"/>
      <c r="D91" s="65"/>
      <c r="E91" s="144"/>
      <c r="F91" s="66"/>
      <c r="G91" s="67"/>
      <c r="H91" s="71"/>
      <c r="I91" s="70"/>
      <c r="J91" s="71"/>
      <c r="K91" s="69"/>
      <c r="L91" s="70"/>
      <c r="M91" s="71"/>
      <c r="N91" s="69"/>
      <c r="O91" s="72"/>
      <c r="P91" s="62">
        <f t="shared" si="1"/>
        <v>0</v>
      </c>
      <c r="Q91" s="90"/>
      <c r="R91" s="73"/>
    </row>
    <row r="92" spans="1:18" ht="18" hidden="1" customHeight="1">
      <c r="A92" s="606">
        <v>82</v>
      </c>
      <c r="B92" s="607"/>
      <c r="C92" s="54"/>
      <c r="D92" s="65"/>
      <c r="E92" s="144"/>
      <c r="F92" s="66"/>
      <c r="G92" s="67"/>
      <c r="H92" s="71"/>
      <c r="I92" s="70"/>
      <c r="J92" s="71"/>
      <c r="K92" s="69"/>
      <c r="L92" s="70"/>
      <c r="M92" s="71"/>
      <c r="N92" s="69"/>
      <c r="O92" s="72"/>
      <c r="P92" s="62">
        <f t="shared" si="1"/>
        <v>0</v>
      </c>
      <c r="Q92" s="90"/>
      <c r="R92" s="73"/>
    </row>
    <row r="93" spans="1:18" ht="18" hidden="1" customHeight="1">
      <c r="A93" s="606">
        <v>83</v>
      </c>
      <c r="B93" s="607"/>
      <c r="C93" s="54"/>
      <c r="D93" s="65"/>
      <c r="E93" s="144"/>
      <c r="F93" s="66"/>
      <c r="G93" s="67"/>
      <c r="H93" s="71"/>
      <c r="I93" s="70"/>
      <c r="J93" s="71"/>
      <c r="K93" s="69"/>
      <c r="L93" s="70"/>
      <c r="M93" s="71"/>
      <c r="N93" s="69"/>
      <c r="O93" s="72"/>
      <c r="P93" s="62">
        <f t="shared" si="1"/>
        <v>0</v>
      </c>
      <c r="Q93" s="90"/>
      <c r="R93" s="73"/>
    </row>
    <row r="94" spans="1:18" ht="18" hidden="1" customHeight="1">
      <c r="A94" s="606">
        <v>84</v>
      </c>
      <c r="B94" s="607"/>
      <c r="C94" s="54"/>
      <c r="D94" s="65"/>
      <c r="E94" s="144"/>
      <c r="F94" s="66"/>
      <c r="G94" s="67"/>
      <c r="H94" s="71"/>
      <c r="I94" s="70"/>
      <c r="J94" s="71"/>
      <c r="K94" s="69"/>
      <c r="L94" s="70"/>
      <c r="M94" s="71"/>
      <c r="N94" s="69"/>
      <c r="O94" s="72"/>
      <c r="P94" s="62">
        <f t="shared" si="1"/>
        <v>0</v>
      </c>
      <c r="Q94" s="90"/>
      <c r="R94" s="73"/>
    </row>
    <row r="95" spans="1:18" ht="18" hidden="1" customHeight="1">
      <c r="A95" s="606">
        <v>85</v>
      </c>
      <c r="B95" s="607"/>
      <c r="C95" s="54"/>
      <c r="D95" s="65"/>
      <c r="E95" s="144"/>
      <c r="F95" s="66"/>
      <c r="G95" s="67"/>
      <c r="H95" s="71"/>
      <c r="I95" s="70"/>
      <c r="J95" s="71"/>
      <c r="K95" s="69"/>
      <c r="L95" s="70"/>
      <c r="M95" s="71"/>
      <c r="N95" s="69"/>
      <c r="O95" s="72"/>
      <c r="P95" s="62">
        <f t="shared" si="1"/>
        <v>0</v>
      </c>
      <c r="Q95" s="90"/>
      <c r="R95" s="73"/>
    </row>
    <row r="96" spans="1:18" ht="18" hidden="1" customHeight="1">
      <c r="A96" s="606">
        <v>86</v>
      </c>
      <c r="B96" s="607"/>
      <c r="C96" s="54"/>
      <c r="D96" s="65"/>
      <c r="E96" s="144"/>
      <c r="F96" s="66"/>
      <c r="G96" s="67"/>
      <c r="H96" s="71"/>
      <c r="I96" s="70"/>
      <c r="J96" s="71"/>
      <c r="K96" s="69"/>
      <c r="L96" s="70"/>
      <c r="M96" s="71"/>
      <c r="N96" s="69"/>
      <c r="O96" s="72"/>
      <c r="P96" s="62">
        <f t="shared" si="1"/>
        <v>0</v>
      </c>
      <c r="Q96" s="90"/>
      <c r="R96" s="73"/>
    </row>
    <row r="97" spans="1:18" ht="18" hidden="1" customHeight="1">
      <c r="A97" s="606">
        <v>87</v>
      </c>
      <c r="B97" s="607"/>
      <c r="C97" s="54"/>
      <c r="D97" s="65"/>
      <c r="E97" s="144"/>
      <c r="F97" s="66"/>
      <c r="G97" s="67"/>
      <c r="H97" s="71"/>
      <c r="I97" s="70"/>
      <c r="J97" s="71"/>
      <c r="K97" s="69"/>
      <c r="L97" s="70"/>
      <c r="M97" s="71"/>
      <c r="N97" s="69"/>
      <c r="O97" s="72"/>
      <c r="P97" s="62">
        <f t="shared" si="1"/>
        <v>0</v>
      </c>
      <c r="Q97" s="90"/>
      <c r="R97" s="73"/>
    </row>
    <row r="98" spans="1:18" ht="18" hidden="1" customHeight="1">
      <c r="A98" s="606">
        <v>88</v>
      </c>
      <c r="B98" s="607"/>
      <c r="C98" s="54"/>
      <c r="D98" s="65"/>
      <c r="E98" s="144"/>
      <c r="F98" s="66"/>
      <c r="G98" s="67"/>
      <c r="H98" s="71"/>
      <c r="I98" s="70"/>
      <c r="J98" s="71"/>
      <c r="K98" s="69"/>
      <c r="L98" s="70"/>
      <c r="M98" s="71"/>
      <c r="N98" s="69"/>
      <c r="O98" s="72"/>
      <c r="P98" s="62">
        <f t="shared" si="1"/>
        <v>0</v>
      </c>
      <c r="Q98" s="90"/>
      <c r="R98" s="73"/>
    </row>
    <row r="99" spans="1:18" ht="18" hidden="1" customHeight="1">
      <c r="A99" s="606">
        <v>89</v>
      </c>
      <c r="B99" s="607"/>
      <c r="C99" s="54"/>
      <c r="D99" s="65"/>
      <c r="E99" s="144"/>
      <c r="F99" s="66"/>
      <c r="G99" s="67"/>
      <c r="H99" s="71"/>
      <c r="I99" s="70"/>
      <c r="J99" s="71"/>
      <c r="K99" s="69"/>
      <c r="L99" s="70"/>
      <c r="M99" s="71"/>
      <c r="N99" s="69"/>
      <c r="O99" s="72"/>
      <c r="P99" s="62">
        <f t="shared" si="1"/>
        <v>0</v>
      </c>
      <c r="Q99" s="90"/>
      <c r="R99" s="73"/>
    </row>
    <row r="100" spans="1:18" ht="18" hidden="1" customHeight="1">
      <c r="A100" s="606">
        <v>90</v>
      </c>
      <c r="B100" s="607"/>
      <c r="C100" s="54"/>
      <c r="D100" s="65"/>
      <c r="E100" s="144"/>
      <c r="F100" s="66"/>
      <c r="G100" s="67"/>
      <c r="H100" s="71"/>
      <c r="I100" s="70"/>
      <c r="J100" s="71"/>
      <c r="K100" s="69"/>
      <c r="L100" s="70"/>
      <c r="M100" s="71"/>
      <c r="N100" s="69"/>
      <c r="O100" s="72"/>
      <c r="P100" s="62">
        <f t="shared" si="1"/>
        <v>0</v>
      </c>
      <c r="Q100" s="90"/>
      <c r="R100" s="73"/>
    </row>
    <row r="101" spans="1:18" ht="18" hidden="1" customHeight="1">
      <c r="A101" s="606">
        <v>91</v>
      </c>
      <c r="B101" s="607"/>
      <c r="C101" s="54"/>
      <c r="D101" s="65"/>
      <c r="E101" s="144"/>
      <c r="F101" s="66"/>
      <c r="G101" s="67"/>
      <c r="H101" s="71"/>
      <c r="I101" s="70"/>
      <c r="J101" s="71"/>
      <c r="K101" s="69"/>
      <c r="L101" s="70"/>
      <c r="M101" s="71"/>
      <c r="N101" s="69"/>
      <c r="O101" s="72"/>
      <c r="P101" s="62">
        <f t="shared" si="1"/>
        <v>0</v>
      </c>
      <c r="Q101" s="90"/>
      <c r="R101" s="73"/>
    </row>
    <row r="102" spans="1:18" ht="18" hidden="1" customHeight="1">
      <c r="A102" s="606">
        <v>92</v>
      </c>
      <c r="B102" s="607"/>
      <c r="C102" s="54"/>
      <c r="D102" s="65"/>
      <c r="E102" s="144"/>
      <c r="F102" s="66"/>
      <c r="G102" s="67"/>
      <c r="H102" s="71"/>
      <c r="I102" s="70"/>
      <c r="J102" s="71"/>
      <c r="K102" s="69"/>
      <c r="L102" s="70"/>
      <c r="M102" s="71"/>
      <c r="N102" s="69"/>
      <c r="O102" s="72"/>
      <c r="P102" s="62">
        <f t="shared" si="1"/>
        <v>0</v>
      </c>
      <c r="Q102" s="90"/>
      <c r="R102" s="73"/>
    </row>
    <row r="103" spans="1:18" ht="18" hidden="1" customHeight="1">
      <c r="A103" s="606">
        <v>93</v>
      </c>
      <c r="B103" s="607"/>
      <c r="C103" s="54"/>
      <c r="D103" s="65"/>
      <c r="E103" s="144"/>
      <c r="F103" s="66"/>
      <c r="G103" s="67"/>
      <c r="H103" s="71"/>
      <c r="I103" s="70"/>
      <c r="J103" s="71"/>
      <c r="K103" s="69"/>
      <c r="L103" s="70"/>
      <c r="M103" s="71"/>
      <c r="N103" s="69"/>
      <c r="O103" s="72"/>
      <c r="P103" s="62">
        <f t="shared" si="1"/>
        <v>0</v>
      </c>
      <c r="Q103" s="90"/>
      <c r="R103" s="73"/>
    </row>
    <row r="104" spans="1:18" ht="18" hidden="1" customHeight="1">
      <c r="A104" s="606">
        <v>94</v>
      </c>
      <c r="B104" s="607"/>
      <c r="C104" s="54"/>
      <c r="D104" s="65"/>
      <c r="E104" s="144"/>
      <c r="F104" s="66"/>
      <c r="G104" s="67"/>
      <c r="H104" s="71"/>
      <c r="I104" s="70"/>
      <c r="J104" s="71"/>
      <c r="K104" s="69"/>
      <c r="L104" s="70"/>
      <c r="M104" s="71"/>
      <c r="N104" s="69"/>
      <c r="O104" s="72"/>
      <c r="P104" s="62">
        <f t="shared" si="1"/>
        <v>0</v>
      </c>
      <c r="Q104" s="90"/>
      <c r="R104" s="73"/>
    </row>
    <row r="105" spans="1:18" ht="18" hidden="1" customHeight="1">
      <c r="A105" s="606">
        <v>95</v>
      </c>
      <c r="B105" s="607"/>
      <c r="C105" s="54"/>
      <c r="D105" s="65"/>
      <c r="E105" s="144"/>
      <c r="F105" s="66"/>
      <c r="G105" s="67"/>
      <c r="H105" s="71"/>
      <c r="I105" s="70"/>
      <c r="J105" s="71"/>
      <c r="K105" s="69"/>
      <c r="L105" s="70"/>
      <c r="M105" s="71"/>
      <c r="N105" s="69"/>
      <c r="O105" s="72"/>
      <c r="P105" s="62">
        <f t="shared" si="1"/>
        <v>0</v>
      </c>
      <c r="Q105" s="90"/>
      <c r="R105" s="73"/>
    </row>
    <row r="106" spans="1:18" ht="18" hidden="1" customHeight="1">
      <c r="A106" s="606">
        <v>96</v>
      </c>
      <c r="B106" s="607"/>
      <c r="C106" s="54"/>
      <c r="D106" s="65"/>
      <c r="E106" s="144"/>
      <c r="F106" s="66"/>
      <c r="G106" s="67"/>
      <c r="H106" s="71"/>
      <c r="I106" s="70"/>
      <c r="J106" s="71"/>
      <c r="K106" s="69"/>
      <c r="L106" s="70"/>
      <c r="M106" s="71"/>
      <c r="N106" s="69"/>
      <c r="O106" s="72"/>
      <c r="P106" s="62">
        <f t="shared" si="1"/>
        <v>0</v>
      </c>
      <c r="Q106" s="90"/>
      <c r="R106" s="73"/>
    </row>
    <row r="107" spans="1:18" ht="18" hidden="1" customHeight="1">
      <c r="A107" s="606">
        <v>97</v>
      </c>
      <c r="B107" s="607"/>
      <c r="C107" s="54"/>
      <c r="D107" s="65"/>
      <c r="E107" s="144"/>
      <c r="F107" s="66"/>
      <c r="G107" s="67"/>
      <c r="H107" s="71"/>
      <c r="I107" s="70"/>
      <c r="J107" s="71"/>
      <c r="K107" s="69"/>
      <c r="L107" s="70"/>
      <c r="M107" s="71"/>
      <c r="N107" s="69"/>
      <c r="O107" s="72"/>
      <c r="P107" s="62">
        <f t="shared" si="1"/>
        <v>0</v>
      </c>
      <c r="Q107" s="90"/>
      <c r="R107" s="73"/>
    </row>
    <row r="108" spans="1:18" ht="18" hidden="1" customHeight="1">
      <c r="A108" s="606">
        <v>98</v>
      </c>
      <c r="B108" s="607"/>
      <c r="C108" s="54"/>
      <c r="D108" s="65"/>
      <c r="E108" s="144"/>
      <c r="F108" s="66"/>
      <c r="G108" s="67"/>
      <c r="H108" s="71"/>
      <c r="I108" s="70"/>
      <c r="J108" s="71"/>
      <c r="K108" s="69"/>
      <c r="L108" s="70"/>
      <c r="M108" s="71"/>
      <c r="N108" s="69"/>
      <c r="O108" s="72"/>
      <c r="P108" s="62">
        <f t="shared" si="1"/>
        <v>0</v>
      </c>
      <c r="Q108" s="90"/>
      <c r="R108" s="73"/>
    </row>
    <row r="109" spans="1:18" ht="18" hidden="1" customHeight="1">
      <c r="A109" s="606">
        <v>99</v>
      </c>
      <c r="B109" s="607"/>
      <c r="C109" s="54"/>
      <c r="D109" s="65"/>
      <c r="E109" s="144"/>
      <c r="F109" s="66"/>
      <c r="G109" s="67"/>
      <c r="H109" s="71"/>
      <c r="I109" s="70"/>
      <c r="J109" s="71"/>
      <c r="K109" s="69"/>
      <c r="L109" s="70"/>
      <c r="M109" s="71"/>
      <c r="N109" s="69"/>
      <c r="O109" s="72"/>
      <c r="P109" s="62">
        <f t="shared" si="1"/>
        <v>0</v>
      </c>
      <c r="Q109" s="90"/>
      <c r="R109" s="73"/>
    </row>
    <row r="110" spans="1:18" ht="18" hidden="1" customHeight="1">
      <c r="A110" s="606">
        <v>100</v>
      </c>
      <c r="B110" s="607"/>
      <c r="C110" s="54"/>
      <c r="D110" s="65"/>
      <c r="E110" s="144"/>
      <c r="F110" s="66"/>
      <c r="G110" s="67"/>
      <c r="H110" s="71"/>
      <c r="I110" s="70"/>
      <c r="J110" s="71"/>
      <c r="K110" s="69"/>
      <c r="L110" s="70"/>
      <c r="M110" s="71"/>
      <c r="N110" s="69"/>
      <c r="O110" s="72"/>
      <c r="P110" s="62">
        <f t="shared" si="1"/>
        <v>0</v>
      </c>
      <c r="Q110" s="90"/>
      <c r="R110" s="73"/>
    </row>
    <row r="111" spans="1:18" ht="18" hidden="1" customHeight="1">
      <c r="A111" s="606">
        <v>101</v>
      </c>
      <c r="B111" s="607"/>
      <c r="C111" s="54"/>
      <c r="D111" s="65"/>
      <c r="E111" s="144"/>
      <c r="F111" s="66"/>
      <c r="G111" s="67"/>
      <c r="H111" s="71"/>
      <c r="I111" s="70"/>
      <c r="J111" s="71"/>
      <c r="K111" s="69"/>
      <c r="L111" s="70"/>
      <c r="M111" s="71"/>
      <c r="N111" s="69"/>
      <c r="O111" s="72"/>
      <c r="P111" s="62">
        <f t="shared" si="1"/>
        <v>0</v>
      </c>
      <c r="Q111" s="90"/>
      <c r="R111" s="73"/>
    </row>
    <row r="112" spans="1:18" ht="18" hidden="1" customHeight="1">
      <c r="A112" s="606">
        <v>102</v>
      </c>
      <c r="B112" s="607"/>
      <c r="C112" s="54"/>
      <c r="D112" s="65"/>
      <c r="E112" s="144"/>
      <c r="F112" s="66"/>
      <c r="G112" s="67"/>
      <c r="H112" s="71"/>
      <c r="I112" s="70"/>
      <c r="J112" s="71"/>
      <c r="K112" s="69"/>
      <c r="L112" s="70"/>
      <c r="M112" s="71"/>
      <c r="N112" s="69"/>
      <c r="O112" s="72"/>
      <c r="P112" s="62">
        <f t="shared" si="1"/>
        <v>0</v>
      </c>
      <c r="Q112" s="90"/>
      <c r="R112" s="73"/>
    </row>
    <row r="113" spans="1:18" ht="18" hidden="1" customHeight="1">
      <c r="A113" s="606">
        <v>103</v>
      </c>
      <c r="B113" s="607"/>
      <c r="C113" s="54"/>
      <c r="D113" s="65"/>
      <c r="E113" s="144"/>
      <c r="F113" s="66"/>
      <c r="G113" s="67"/>
      <c r="H113" s="71"/>
      <c r="I113" s="70"/>
      <c r="J113" s="71"/>
      <c r="K113" s="69"/>
      <c r="L113" s="70"/>
      <c r="M113" s="71"/>
      <c r="N113" s="69"/>
      <c r="O113" s="72"/>
      <c r="P113" s="62">
        <f t="shared" si="1"/>
        <v>0</v>
      </c>
      <c r="Q113" s="90"/>
      <c r="R113" s="73"/>
    </row>
    <row r="114" spans="1:18" ht="18" hidden="1" customHeight="1">
      <c r="A114" s="606">
        <v>104</v>
      </c>
      <c r="B114" s="607"/>
      <c r="C114" s="54"/>
      <c r="D114" s="65"/>
      <c r="E114" s="144"/>
      <c r="F114" s="66"/>
      <c r="G114" s="67"/>
      <c r="H114" s="71"/>
      <c r="I114" s="70"/>
      <c r="J114" s="71"/>
      <c r="K114" s="69"/>
      <c r="L114" s="70"/>
      <c r="M114" s="71"/>
      <c r="N114" s="69"/>
      <c r="O114" s="72"/>
      <c r="P114" s="62">
        <f t="shared" si="1"/>
        <v>0</v>
      </c>
      <c r="Q114" s="90"/>
      <c r="R114" s="73"/>
    </row>
    <row r="115" spans="1:18" ht="18" hidden="1" customHeight="1">
      <c r="A115" s="606">
        <v>105</v>
      </c>
      <c r="B115" s="607"/>
      <c r="C115" s="54"/>
      <c r="D115" s="65"/>
      <c r="E115" s="144"/>
      <c r="F115" s="66"/>
      <c r="G115" s="67"/>
      <c r="H115" s="71"/>
      <c r="I115" s="70"/>
      <c r="J115" s="71"/>
      <c r="K115" s="69"/>
      <c r="L115" s="70"/>
      <c r="M115" s="71"/>
      <c r="N115" s="69"/>
      <c r="O115" s="72"/>
      <c r="P115" s="62">
        <f t="shared" si="1"/>
        <v>0</v>
      </c>
      <c r="Q115" s="90"/>
      <c r="R115" s="73"/>
    </row>
    <row r="116" spans="1:18" ht="18" hidden="1" customHeight="1">
      <c r="A116" s="606">
        <v>106</v>
      </c>
      <c r="B116" s="607"/>
      <c r="C116" s="54"/>
      <c r="D116" s="65"/>
      <c r="E116" s="144"/>
      <c r="F116" s="66"/>
      <c r="G116" s="67"/>
      <c r="H116" s="71"/>
      <c r="I116" s="70"/>
      <c r="J116" s="71"/>
      <c r="K116" s="69"/>
      <c r="L116" s="70"/>
      <c r="M116" s="71"/>
      <c r="N116" s="69"/>
      <c r="O116" s="72"/>
      <c r="P116" s="62">
        <f t="shared" si="1"/>
        <v>0</v>
      </c>
      <c r="Q116" s="90"/>
      <c r="R116" s="73"/>
    </row>
    <row r="117" spans="1:18" ht="18" hidden="1" customHeight="1">
      <c r="A117" s="606">
        <v>107</v>
      </c>
      <c r="B117" s="607"/>
      <c r="C117" s="54"/>
      <c r="D117" s="65"/>
      <c r="E117" s="144"/>
      <c r="F117" s="66"/>
      <c r="G117" s="67"/>
      <c r="H117" s="71"/>
      <c r="I117" s="70"/>
      <c r="J117" s="71"/>
      <c r="K117" s="69"/>
      <c r="L117" s="70"/>
      <c r="M117" s="71"/>
      <c r="N117" s="69"/>
      <c r="O117" s="72"/>
      <c r="P117" s="62">
        <f t="shared" si="1"/>
        <v>0</v>
      </c>
      <c r="Q117" s="90"/>
      <c r="R117" s="73"/>
    </row>
    <row r="118" spans="1:18" ht="18" hidden="1" customHeight="1">
      <c r="A118" s="606">
        <v>108</v>
      </c>
      <c r="B118" s="607"/>
      <c r="C118" s="54"/>
      <c r="D118" s="65"/>
      <c r="E118" s="144"/>
      <c r="F118" s="66"/>
      <c r="G118" s="67"/>
      <c r="H118" s="71"/>
      <c r="I118" s="70"/>
      <c r="J118" s="71"/>
      <c r="K118" s="69"/>
      <c r="L118" s="70"/>
      <c r="M118" s="71"/>
      <c r="N118" s="69"/>
      <c r="O118" s="72"/>
      <c r="P118" s="62">
        <f t="shared" si="1"/>
        <v>0</v>
      </c>
      <c r="Q118" s="90"/>
      <c r="R118" s="73"/>
    </row>
    <row r="119" spans="1:18" ht="18" hidden="1" customHeight="1">
      <c r="A119" s="606">
        <v>109</v>
      </c>
      <c r="B119" s="607"/>
      <c r="C119" s="54"/>
      <c r="D119" s="65"/>
      <c r="E119" s="144"/>
      <c r="F119" s="66"/>
      <c r="G119" s="67"/>
      <c r="H119" s="71"/>
      <c r="I119" s="70"/>
      <c r="J119" s="71"/>
      <c r="K119" s="69"/>
      <c r="L119" s="70"/>
      <c r="M119" s="71"/>
      <c r="N119" s="69"/>
      <c r="O119" s="72"/>
      <c r="P119" s="62">
        <f t="shared" si="1"/>
        <v>0</v>
      </c>
      <c r="Q119" s="90"/>
      <c r="R119" s="73"/>
    </row>
    <row r="120" spans="1:18" ht="18" hidden="1" customHeight="1">
      <c r="A120" s="606">
        <v>110</v>
      </c>
      <c r="B120" s="607"/>
      <c r="C120" s="54"/>
      <c r="D120" s="65"/>
      <c r="E120" s="144"/>
      <c r="F120" s="66"/>
      <c r="G120" s="67"/>
      <c r="H120" s="71"/>
      <c r="I120" s="70"/>
      <c r="J120" s="71"/>
      <c r="K120" s="69"/>
      <c r="L120" s="70"/>
      <c r="M120" s="71"/>
      <c r="N120" s="69"/>
      <c r="O120" s="72"/>
      <c r="P120" s="62">
        <f t="shared" si="1"/>
        <v>0</v>
      </c>
      <c r="Q120" s="90"/>
      <c r="R120" s="73"/>
    </row>
    <row r="121" spans="1:18" ht="18" hidden="1" customHeight="1">
      <c r="A121" s="606">
        <v>111</v>
      </c>
      <c r="B121" s="607"/>
      <c r="C121" s="54"/>
      <c r="D121" s="65"/>
      <c r="E121" s="144"/>
      <c r="F121" s="66"/>
      <c r="G121" s="67"/>
      <c r="H121" s="71"/>
      <c r="I121" s="70"/>
      <c r="J121" s="71"/>
      <c r="K121" s="69"/>
      <c r="L121" s="70"/>
      <c r="M121" s="71"/>
      <c r="N121" s="69"/>
      <c r="O121" s="72"/>
      <c r="P121" s="62">
        <f t="shared" si="1"/>
        <v>0</v>
      </c>
      <c r="Q121" s="90"/>
      <c r="R121" s="73"/>
    </row>
    <row r="122" spans="1:18" ht="18" hidden="1" customHeight="1">
      <c r="A122" s="606">
        <v>112</v>
      </c>
      <c r="B122" s="607"/>
      <c r="C122" s="54"/>
      <c r="D122" s="65"/>
      <c r="E122" s="144"/>
      <c r="F122" s="66"/>
      <c r="G122" s="67"/>
      <c r="H122" s="71"/>
      <c r="I122" s="70"/>
      <c r="J122" s="71"/>
      <c r="K122" s="69"/>
      <c r="L122" s="70"/>
      <c r="M122" s="71"/>
      <c r="N122" s="69"/>
      <c r="O122" s="72"/>
      <c r="P122" s="62">
        <f t="shared" si="1"/>
        <v>0</v>
      </c>
      <c r="Q122" s="90"/>
      <c r="R122" s="73"/>
    </row>
    <row r="123" spans="1:18" ht="18" hidden="1" customHeight="1">
      <c r="A123" s="606">
        <v>113</v>
      </c>
      <c r="B123" s="607"/>
      <c r="C123" s="54"/>
      <c r="D123" s="65"/>
      <c r="E123" s="144"/>
      <c r="F123" s="66"/>
      <c r="G123" s="67"/>
      <c r="H123" s="71"/>
      <c r="I123" s="70"/>
      <c r="J123" s="71"/>
      <c r="K123" s="69"/>
      <c r="L123" s="70"/>
      <c r="M123" s="71"/>
      <c r="N123" s="69"/>
      <c r="O123" s="72"/>
      <c r="P123" s="62">
        <f t="shared" si="1"/>
        <v>0</v>
      </c>
      <c r="Q123" s="90"/>
      <c r="R123" s="73"/>
    </row>
    <row r="124" spans="1:18" ht="18" hidden="1" customHeight="1">
      <c r="A124" s="606">
        <v>114</v>
      </c>
      <c r="B124" s="607"/>
      <c r="C124" s="54"/>
      <c r="D124" s="65"/>
      <c r="E124" s="144"/>
      <c r="F124" s="66"/>
      <c r="G124" s="67"/>
      <c r="H124" s="71"/>
      <c r="I124" s="70"/>
      <c r="J124" s="71"/>
      <c r="K124" s="69"/>
      <c r="L124" s="70"/>
      <c r="M124" s="71"/>
      <c r="N124" s="69"/>
      <c r="O124" s="72"/>
      <c r="P124" s="62">
        <f t="shared" si="1"/>
        <v>0</v>
      </c>
      <c r="Q124" s="90"/>
      <c r="R124" s="73"/>
    </row>
    <row r="125" spans="1:18" ht="18" hidden="1" customHeight="1">
      <c r="A125" s="606">
        <v>115</v>
      </c>
      <c r="B125" s="607"/>
      <c r="C125" s="54"/>
      <c r="D125" s="65"/>
      <c r="E125" s="144"/>
      <c r="F125" s="66"/>
      <c r="G125" s="67"/>
      <c r="H125" s="71"/>
      <c r="I125" s="70"/>
      <c r="J125" s="71"/>
      <c r="K125" s="69"/>
      <c r="L125" s="70"/>
      <c r="M125" s="71"/>
      <c r="N125" s="69"/>
      <c r="O125" s="72"/>
      <c r="P125" s="62">
        <f t="shared" si="1"/>
        <v>0</v>
      </c>
      <c r="Q125" s="90"/>
      <c r="R125" s="73"/>
    </row>
    <row r="126" spans="1:18" ht="18" hidden="1" customHeight="1">
      <c r="A126" s="606">
        <v>116</v>
      </c>
      <c r="B126" s="607"/>
      <c r="C126" s="54"/>
      <c r="D126" s="65"/>
      <c r="E126" s="144"/>
      <c r="F126" s="66"/>
      <c r="G126" s="67"/>
      <c r="H126" s="71"/>
      <c r="I126" s="70"/>
      <c r="J126" s="71"/>
      <c r="K126" s="69"/>
      <c r="L126" s="70"/>
      <c r="M126" s="71"/>
      <c r="N126" s="69"/>
      <c r="O126" s="72"/>
      <c r="P126" s="62">
        <f t="shared" si="1"/>
        <v>0</v>
      </c>
      <c r="Q126" s="90"/>
      <c r="R126" s="73"/>
    </row>
    <row r="127" spans="1:18" ht="18" hidden="1" customHeight="1">
      <c r="A127" s="606">
        <v>117</v>
      </c>
      <c r="B127" s="607"/>
      <c r="C127" s="54"/>
      <c r="D127" s="65"/>
      <c r="E127" s="144"/>
      <c r="F127" s="66"/>
      <c r="G127" s="67"/>
      <c r="H127" s="71"/>
      <c r="I127" s="70"/>
      <c r="J127" s="71"/>
      <c r="K127" s="69"/>
      <c r="L127" s="70"/>
      <c r="M127" s="71"/>
      <c r="N127" s="69"/>
      <c r="O127" s="72"/>
      <c r="P127" s="62">
        <f t="shared" si="1"/>
        <v>0</v>
      </c>
      <c r="Q127" s="90"/>
      <c r="R127" s="73"/>
    </row>
    <row r="128" spans="1:18" ht="18" hidden="1" customHeight="1">
      <c r="A128" s="606">
        <v>118</v>
      </c>
      <c r="B128" s="607"/>
      <c r="C128" s="54"/>
      <c r="D128" s="65"/>
      <c r="E128" s="144"/>
      <c r="F128" s="66"/>
      <c r="G128" s="67"/>
      <c r="H128" s="71"/>
      <c r="I128" s="70"/>
      <c r="J128" s="71"/>
      <c r="K128" s="69"/>
      <c r="L128" s="70"/>
      <c r="M128" s="71"/>
      <c r="N128" s="69"/>
      <c r="O128" s="72"/>
      <c r="P128" s="62">
        <f t="shared" si="1"/>
        <v>0</v>
      </c>
      <c r="Q128" s="90"/>
      <c r="R128" s="73"/>
    </row>
    <row r="129" spans="1:18" ht="18" hidden="1" customHeight="1">
      <c r="A129" s="606">
        <v>119</v>
      </c>
      <c r="B129" s="607"/>
      <c r="C129" s="54"/>
      <c r="D129" s="65"/>
      <c r="E129" s="144"/>
      <c r="F129" s="66"/>
      <c r="G129" s="67"/>
      <c r="H129" s="71"/>
      <c r="I129" s="70"/>
      <c r="J129" s="71"/>
      <c r="K129" s="69"/>
      <c r="L129" s="70"/>
      <c r="M129" s="71"/>
      <c r="N129" s="69"/>
      <c r="O129" s="72"/>
      <c r="P129" s="62">
        <f t="shared" si="1"/>
        <v>0</v>
      </c>
      <c r="Q129" s="90"/>
      <c r="R129" s="73"/>
    </row>
    <row r="130" spans="1:18" ht="18" hidden="1" customHeight="1">
      <c r="A130" s="606">
        <v>120</v>
      </c>
      <c r="B130" s="607"/>
      <c r="C130" s="54"/>
      <c r="D130" s="65"/>
      <c r="E130" s="144"/>
      <c r="F130" s="66"/>
      <c r="G130" s="67"/>
      <c r="H130" s="71"/>
      <c r="I130" s="70"/>
      <c r="J130" s="71"/>
      <c r="K130" s="69"/>
      <c r="L130" s="70"/>
      <c r="M130" s="71"/>
      <c r="N130" s="69"/>
      <c r="O130" s="72"/>
      <c r="P130" s="62">
        <f t="shared" si="1"/>
        <v>0</v>
      </c>
      <c r="Q130" s="90"/>
      <c r="R130" s="73"/>
    </row>
    <row r="131" spans="1:18" ht="18" hidden="1" customHeight="1">
      <c r="A131" s="606">
        <v>121</v>
      </c>
      <c r="B131" s="607"/>
      <c r="C131" s="54"/>
      <c r="D131" s="65"/>
      <c r="E131" s="144"/>
      <c r="F131" s="66"/>
      <c r="G131" s="67"/>
      <c r="H131" s="71"/>
      <c r="I131" s="70"/>
      <c r="J131" s="71"/>
      <c r="K131" s="69"/>
      <c r="L131" s="70"/>
      <c r="M131" s="71"/>
      <c r="N131" s="69"/>
      <c r="O131" s="72"/>
      <c r="P131" s="62">
        <f t="shared" si="1"/>
        <v>0</v>
      </c>
      <c r="Q131" s="90"/>
      <c r="R131" s="73"/>
    </row>
    <row r="132" spans="1:18" ht="18" hidden="1" customHeight="1">
      <c r="A132" s="606">
        <v>122</v>
      </c>
      <c r="B132" s="607"/>
      <c r="C132" s="54"/>
      <c r="D132" s="65"/>
      <c r="E132" s="144"/>
      <c r="F132" s="66"/>
      <c r="G132" s="67"/>
      <c r="H132" s="71"/>
      <c r="I132" s="70"/>
      <c r="J132" s="71"/>
      <c r="K132" s="69"/>
      <c r="L132" s="70"/>
      <c r="M132" s="71"/>
      <c r="N132" s="69"/>
      <c r="O132" s="72"/>
      <c r="P132" s="62">
        <f t="shared" si="1"/>
        <v>0</v>
      </c>
      <c r="Q132" s="90"/>
      <c r="R132" s="73"/>
    </row>
    <row r="133" spans="1:18" ht="18" hidden="1" customHeight="1">
      <c r="A133" s="606">
        <v>123</v>
      </c>
      <c r="B133" s="607"/>
      <c r="C133" s="54"/>
      <c r="D133" s="65"/>
      <c r="E133" s="144"/>
      <c r="F133" s="66"/>
      <c r="G133" s="67"/>
      <c r="H133" s="71"/>
      <c r="I133" s="70"/>
      <c r="J133" s="71"/>
      <c r="K133" s="69"/>
      <c r="L133" s="70"/>
      <c r="M133" s="71"/>
      <c r="N133" s="69"/>
      <c r="O133" s="72"/>
      <c r="P133" s="62">
        <f t="shared" si="1"/>
        <v>0</v>
      </c>
      <c r="Q133" s="90"/>
      <c r="R133" s="73"/>
    </row>
    <row r="134" spans="1:18" ht="18" hidden="1" customHeight="1">
      <c r="A134" s="606">
        <v>124</v>
      </c>
      <c r="B134" s="607"/>
      <c r="C134" s="54"/>
      <c r="D134" s="65"/>
      <c r="E134" s="144"/>
      <c r="F134" s="66"/>
      <c r="G134" s="67"/>
      <c r="H134" s="71"/>
      <c r="I134" s="70"/>
      <c r="J134" s="71"/>
      <c r="K134" s="69"/>
      <c r="L134" s="70"/>
      <c r="M134" s="71"/>
      <c r="N134" s="69"/>
      <c r="O134" s="72"/>
      <c r="P134" s="62">
        <f t="shared" si="1"/>
        <v>0</v>
      </c>
      <c r="Q134" s="90"/>
      <c r="R134" s="73"/>
    </row>
    <row r="135" spans="1:18" ht="18" hidden="1" customHeight="1">
      <c r="A135" s="606">
        <v>125</v>
      </c>
      <c r="B135" s="607"/>
      <c r="C135" s="54"/>
      <c r="D135" s="65"/>
      <c r="E135" s="144"/>
      <c r="F135" s="66"/>
      <c r="G135" s="67"/>
      <c r="H135" s="71"/>
      <c r="I135" s="70"/>
      <c r="J135" s="71"/>
      <c r="K135" s="69"/>
      <c r="L135" s="70"/>
      <c r="M135" s="71"/>
      <c r="N135" s="69"/>
      <c r="O135" s="72"/>
      <c r="P135" s="62">
        <f t="shared" si="1"/>
        <v>0</v>
      </c>
      <c r="Q135" s="90"/>
      <c r="R135" s="73"/>
    </row>
    <row r="136" spans="1:18" ht="18" hidden="1" customHeight="1">
      <c r="A136" s="606">
        <v>126</v>
      </c>
      <c r="B136" s="607"/>
      <c r="C136" s="54"/>
      <c r="D136" s="65"/>
      <c r="E136" s="144"/>
      <c r="F136" s="66"/>
      <c r="G136" s="67"/>
      <c r="H136" s="71"/>
      <c r="I136" s="70"/>
      <c r="J136" s="71"/>
      <c r="K136" s="69"/>
      <c r="L136" s="70"/>
      <c r="M136" s="71"/>
      <c r="N136" s="69"/>
      <c r="O136" s="72"/>
      <c r="P136" s="62">
        <f t="shared" si="1"/>
        <v>0</v>
      </c>
      <c r="Q136" s="90"/>
      <c r="R136" s="73"/>
    </row>
    <row r="137" spans="1:18" ht="18" hidden="1" customHeight="1">
      <c r="A137" s="606">
        <v>127</v>
      </c>
      <c r="B137" s="607"/>
      <c r="C137" s="54"/>
      <c r="D137" s="65"/>
      <c r="E137" s="144"/>
      <c r="F137" s="66"/>
      <c r="G137" s="67"/>
      <c r="H137" s="71"/>
      <c r="I137" s="70"/>
      <c r="J137" s="71"/>
      <c r="K137" s="69"/>
      <c r="L137" s="70"/>
      <c r="M137" s="71"/>
      <c r="N137" s="69"/>
      <c r="O137" s="72"/>
      <c r="P137" s="62">
        <f t="shared" si="1"/>
        <v>0</v>
      </c>
      <c r="Q137" s="90"/>
      <c r="R137" s="73"/>
    </row>
    <row r="138" spans="1:18" ht="18" hidden="1" customHeight="1">
      <c r="A138" s="606">
        <v>128</v>
      </c>
      <c r="B138" s="607"/>
      <c r="C138" s="54"/>
      <c r="D138" s="65"/>
      <c r="E138" s="144"/>
      <c r="F138" s="66"/>
      <c r="G138" s="67"/>
      <c r="H138" s="71"/>
      <c r="I138" s="70"/>
      <c r="J138" s="71"/>
      <c r="K138" s="69"/>
      <c r="L138" s="70"/>
      <c r="M138" s="71"/>
      <c r="N138" s="69"/>
      <c r="O138" s="72"/>
      <c r="P138" s="62">
        <f t="shared" si="1"/>
        <v>0</v>
      </c>
      <c r="Q138" s="90"/>
      <c r="R138" s="73"/>
    </row>
    <row r="139" spans="1:18" ht="18" hidden="1" customHeight="1">
      <c r="A139" s="606">
        <v>129</v>
      </c>
      <c r="B139" s="607"/>
      <c r="C139" s="54"/>
      <c r="D139" s="65"/>
      <c r="E139" s="144"/>
      <c r="F139" s="66"/>
      <c r="G139" s="67"/>
      <c r="H139" s="71"/>
      <c r="I139" s="70"/>
      <c r="J139" s="71"/>
      <c r="K139" s="69"/>
      <c r="L139" s="70"/>
      <c r="M139" s="71"/>
      <c r="N139" s="69"/>
      <c r="O139" s="72"/>
      <c r="P139" s="62">
        <f t="shared" si="1"/>
        <v>0</v>
      </c>
      <c r="Q139" s="90"/>
      <c r="R139" s="73"/>
    </row>
    <row r="140" spans="1:18" ht="18" hidden="1" customHeight="1">
      <c r="A140" s="606">
        <v>130</v>
      </c>
      <c r="B140" s="607"/>
      <c r="C140" s="54"/>
      <c r="D140" s="65"/>
      <c r="E140" s="144"/>
      <c r="F140" s="66"/>
      <c r="G140" s="67"/>
      <c r="H140" s="71"/>
      <c r="I140" s="70"/>
      <c r="J140" s="71"/>
      <c r="K140" s="69"/>
      <c r="L140" s="70"/>
      <c r="M140" s="71"/>
      <c r="N140" s="69"/>
      <c r="O140" s="72"/>
      <c r="P140" s="62">
        <f t="shared" ref="P140:P203" si="2">IF(H140="",0,INT(SUM(PRODUCT(H140,J140,M140))))</f>
        <v>0</v>
      </c>
      <c r="Q140" s="90"/>
      <c r="R140" s="73"/>
    </row>
    <row r="141" spans="1:18" ht="18" hidden="1" customHeight="1">
      <c r="A141" s="606">
        <v>131</v>
      </c>
      <c r="B141" s="607"/>
      <c r="C141" s="54"/>
      <c r="D141" s="65"/>
      <c r="E141" s="144"/>
      <c r="F141" s="66"/>
      <c r="G141" s="67"/>
      <c r="H141" s="71"/>
      <c r="I141" s="70"/>
      <c r="J141" s="71"/>
      <c r="K141" s="69"/>
      <c r="L141" s="70"/>
      <c r="M141" s="71"/>
      <c r="N141" s="69"/>
      <c r="O141" s="72"/>
      <c r="P141" s="62">
        <f t="shared" si="2"/>
        <v>0</v>
      </c>
      <c r="Q141" s="90"/>
      <c r="R141" s="73"/>
    </row>
    <row r="142" spans="1:18" ht="18" hidden="1" customHeight="1">
      <c r="A142" s="606">
        <v>132</v>
      </c>
      <c r="B142" s="607"/>
      <c r="C142" s="54"/>
      <c r="D142" s="65"/>
      <c r="E142" s="144"/>
      <c r="F142" s="66"/>
      <c r="G142" s="67"/>
      <c r="H142" s="71"/>
      <c r="I142" s="70"/>
      <c r="J142" s="71"/>
      <c r="K142" s="69"/>
      <c r="L142" s="70"/>
      <c r="M142" s="71"/>
      <c r="N142" s="69"/>
      <c r="O142" s="72"/>
      <c r="P142" s="62">
        <f t="shared" si="2"/>
        <v>0</v>
      </c>
      <c r="Q142" s="90"/>
      <c r="R142" s="73"/>
    </row>
    <row r="143" spans="1:18" ht="18" hidden="1" customHeight="1">
      <c r="A143" s="606">
        <v>133</v>
      </c>
      <c r="B143" s="607"/>
      <c r="C143" s="54"/>
      <c r="D143" s="65"/>
      <c r="E143" s="144"/>
      <c r="F143" s="66"/>
      <c r="G143" s="67"/>
      <c r="H143" s="71"/>
      <c r="I143" s="70"/>
      <c r="J143" s="71"/>
      <c r="K143" s="69"/>
      <c r="L143" s="70"/>
      <c r="M143" s="71"/>
      <c r="N143" s="69"/>
      <c r="O143" s="72"/>
      <c r="P143" s="62">
        <f t="shared" si="2"/>
        <v>0</v>
      </c>
      <c r="Q143" s="90"/>
      <c r="R143" s="73"/>
    </row>
    <row r="144" spans="1:18" ht="18" hidden="1" customHeight="1">
      <c r="A144" s="606">
        <v>134</v>
      </c>
      <c r="B144" s="607"/>
      <c r="C144" s="54"/>
      <c r="D144" s="65"/>
      <c r="E144" s="144"/>
      <c r="F144" s="66"/>
      <c r="G144" s="67"/>
      <c r="H144" s="71"/>
      <c r="I144" s="70"/>
      <c r="J144" s="71"/>
      <c r="K144" s="69"/>
      <c r="L144" s="70"/>
      <c r="M144" s="71"/>
      <c r="N144" s="69"/>
      <c r="O144" s="72"/>
      <c r="P144" s="62">
        <f t="shared" si="2"/>
        <v>0</v>
      </c>
      <c r="Q144" s="90"/>
      <c r="R144" s="73"/>
    </row>
    <row r="145" spans="1:18" ht="18" hidden="1" customHeight="1">
      <c r="A145" s="606">
        <v>135</v>
      </c>
      <c r="B145" s="607"/>
      <c r="C145" s="54"/>
      <c r="D145" s="65"/>
      <c r="E145" s="144"/>
      <c r="F145" s="66"/>
      <c r="G145" s="67"/>
      <c r="H145" s="71"/>
      <c r="I145" s="70"/>
      <c r="J145" s="71"/>
      <c r="K145" s="69"/>
      <c r="L145" s="70"/>
      <c r="M145" s="71"/>
      <c r="N145" s="69"/>
      <c r="O145" s="72"/>
      <c r="P145" s="62">
        <f t="shared" si="2"/>
        <v>0</v>
      </c>
      <c r="Q145" s="90"/>
      <c r="R145" s="73"/>
    </row>
    <row r="146" spans="1:18" ht="18" hidden="1" customHeight="1">
      <c r="A146" s="606">
        <v>136</v>
      </c>
      <c r="B146" s="607"/>
      <c r="C146" s="54"/>
      <c r="D146" s="65"/>
      <c r="E146" s="144"/>
      <c r="F146" s="66"/>
      <c r="G146" s="67"/>
      <c r="H146" s="71"/>
      <c r="I146" s="70"/>
      <c r="J146" s="71"/>
      <c r="K146" s="69"/>
      <c r="L146" s="70"/>
      <c r="M146" s="71"/>
      <c r="N146" s="69"/>
      <c r="O146" s="72"/>
      <c r="P146" s="62">
        <f t="shared" si="2"/>
        <v>0</v>
      </c>
      <c r="Q146" s="90"/>
      <c r="R146" s="73"/>
    </row>
    <row r="147" spans="1:18" ht="18" hidden="1" customHeight="1">
      <c r="A147" s="606">
        <v>137</v>
      </c>
      <c r="B147" s="607"/>
      <c r="C147" s="54"/>
      <c r="D147" s="65"/>
      <c r="E147" s="144"/>
      <c r="F147" s="66"/>
      <c r="G147" s="67"/>
      <c r="H147" s="71"/>
      <c r="I147" s="70"/>
      <c r="J147" s="71"/>
      <c r="K147" s="69"/>
      <c r="L147" s="70"/>
      <c r="M147" s="71"/>
      <c r="N147" s="69"/>
      <c r="O147" s="72"/>
      <c r="P147" s="62">
        <f t="shared" si="2"/>
        <v>0</v>
      </c>
      <c r="Q147" s="90"/>
      <c r="R147" s="73"/>
    </row>
    <row r="148" spans="1:18" ht="18" hidden="1" customHeight="1">
      <c r="A148" s="606">
        <v>138</v>
      </c>
      <c r="B148" s="607"/>
      <c r="C148" s="54"/>
      <c r="D148" s="65"/>
      <c r="E148" s="144"/>
      <c r="F148" s="66"/>
      <c r="G148" s="67"/>
      <c r="H148" s="71"/>
      <c r="I148" s="70"/>
      <c r="J148" s="71"/>
      <c r="K148" s="69"/>
      <c r="L148" s="70"/>
      <c r="M148" s="71"/>
      <c r="N148" s="69"/>
      <c r="O148" s="72"/>
      <c r="P148" s="62">
        <f t="shared" si="2"/>
        <v>0</v>
      </c>
      <c r="Q148" s="90"/>
      <c r="R148" s="73"/>
    </row>
    <row r="149" spans="1:18" ht="18" hidden="1" customHeight="1">
      <c r="A149" s="606">
        <v>139</v>
      </c>
      <c r="B149" s="607"/>
      <c r="C149" s="54"/>
      <c r="D149" s="65"/>
      <c r="E149" s="144"/>
      <c r="F149" s="66"/>
      <c r="G149" s="67"/>
      <c r="H149" s="71"/>
      <c r="I149" s="70"/>
      <c r="J149" s="71"/>
      <c r="K149" s="69"/>
      <c r="L149" s="70"/>
      <c r="M149" s="71"/>
      <c r="N149" s="69"/>
      <c r="O149" s="72"/>
      <c r="P149" s="62">
        <f t="shared" si="2"/>
        <v>0</v>
      </c>
      <c r="Q149" s="90"/>
      <c r="R149" s="73"/>
    </row>
    <row r="150" spans="1:18" ht="18" hidden="1" customHeight="1">
      <c r="A150" s="606">
        <v>140</v>
      </c>
      <c r="B150" s="607"/>
      <c r="C150" s="54"/>
      <c r="D150" s="65"/>
      <c r="E150" s="144"/>
      <c r="F150" s="66"/>
      <c r="G150" s="67"/>
      <c r="H150" s="71"/>
      <c r="I150" s="70"/>
      <c r="J150" s="71"/>
      <c r="K150" s="69"/>
      <c r="L150" s="70"/>
      <c r="M150" s="71"/>
      <c r="N150" s="69"/>
      <c r="O150" s="72"/>
      <c r="P150" s="62">
        <f t="shared" si="2"/>
        <v>0</v>
      </c>
      <c r="Q150" s="90"/>
      <c r="R150" s="73"/>
    </row>
    <row r="151" spans="1:18" ht="18" hidden="1" customHeight="1">
      <c r="A151" s="606">
        <v>141</v>
      </c>
      <c r="B151" s="607"/>
      <c r="C151" s="54"/>
      <c r="D151" s="65"/>
      <c r="E151" s="144"/>
      <c r="F151" s="66"/>
      <c r="G151" s="67"/>
      <c r="H151" s="71"/>
      <c r="I151" s="70"/>
      <c r="J151" s="71"/>
      <c r="K151" s="69"/>
      <c r="L151" s="70"/>
      <c r="M151" s="71"/>
      <c r="N151" s="69"/>
      <c r="O151" s="72"/>
      <c r="P151" s="62">
        <f t="shared" si="2"/>
        <v>0</v>
      </c>
      <c r="Q151" s="90"/>
      <c r="R151" s="73"/>
    </row>
    <row r="152" spans="1:18" ht="18" hidden="1" customHeight="1">
      <c r="A152" s="606">
        <v>142</v>
      </c>
      <c r="B152" s="607"/>
      <c r="C152" s="54"/>
      <c r="D152" s="65"/>
      <c r="E152" s="144"/>
      <c r="F152" s="66"/>
      <c r="G152" s="67"/>
      <c r="H152" s="71"/>
      <c r="I152" s="70"/>
      <c r="J152" s="71"/>
      <c r="K152" s="69"/>
      <c r="L152" s="70"/>
      <c r="M152" s="71"/>
      <c r="N152" s="69"/>
      <c r="O152" s="72"/>
      <c r="P152" s="62">
        <f t="shared" si="2"/>
        <v>0</v>
      </c>
      <c r="Q152" s="90"/>
      <c r="R152" s="73"/>
    </row>
    <row r="153" spans="1:18" ht="18" hidden="1" customHeight="1">
      <c r="A153" s="606">
        <v>143</v>
      </c>
      <c r="B153" s="607"/>
      <c r="C153" s="54"/>
      <c r="D153" s="65"/>
      <c r="E153" s="144"/>
      <c r="F153" s="66"/>
      <c r="G153" s="67"/>
      <c r="H153" s="71"/>
      <c r="I153" s="70"/>
      <c r="J153" s="71"/>
      <c r="K153" s="69"/>
      <c r="L153" s="70"/>
      <c r="M153" s="71"/>
      <c r="N153" s="69"/>
      <c r="O153" s="72"/>
      <c r="P153" s="62">
        <f t="shared" si="2"/>
        <v>0</v>
      </c>
      <c r="Q153" s="90"/>
      <c r="R153" s="73"/>
    </row>
    <row r="154" spans="1:18" ht="18" hidden="1" customHeight="1">
      <c r="A154" s="606">
        <v>144</v>
      </c>
      <c r="B154" s="607"/>
      <c r="C154" s="54"/>
      <c r="D154" s="65"/>
      <c r="E154" s="144"/>
      <c r="F154" s="66"/>
      <c r="G154" s="67"/>
      <c r="H154" s="71"/>
      <c r="I154" s="70"/>
      <c r="J154" s="71"/>
      <c r="K154" s="69"/>
      <c r="L154" s="70"/>
      <c r="M154" s="71"/>
      <c r="N154" s="69"/>
      <c r="O154" s="72"/>
      <c r="P154" s="62">
        <f t="shared" si="2"/>
        <v>0</v>
      </c>
      <c r="Q154" s="90"/>
      <c r="R154" s="73"/>
    </row>
    <row r="155" spans="1:18" ht="18" hidden="1" customHeight="1">
      <c r="A155" s="606">
        <v>145</v>
      </c>
      <c r="B155" s="607"/>
      <c r="C155" s="54"/>
      <c r="D155" s="65"/>
      <c r="E155" s="144"/>
      <c r="F155" s="66"/>
      <c r="G155" s="67"/>
      <c r="H155" s="71"/>
      <c r="I155" s="70"/>
      <c r="J155" s="71"/>
      <c r="K155" s="69"/>
      <c r="L155" s="70"/>
      <c r="M155" s="71"/>
      <c r="N155" s="69"/>
      <c r="O155" s="72"/>
      <c r="P155" s="62">
        <f t="shared" si="2"/>
        <v>0</v>
      </c>
      <c r="Q155" s="90"/>
      <c r="R155" s="73"/>
    </row>
    <row r="156" spans="1:18" ht="18" hidden="1" customHeight="1">
      <c r="A156" s="606">
        <v>146</v>
      </c>
      <c r="B156" s="607"/>
      <c r="C156" s="54"/>
      <c r="D156" s="65"/>
      <c r="E156" s="144"/>
      <c r="F156" s="66"/>
      <c r="G156" s="67"/>
      <c r="H156" s="71"/>
      <c r="I156" s="70"/>
      <c r="J156" s="71"/>
      <c r="K156" s="69"/>
      <c r="L156" s="70"/>
      <c r="M156" s="71"/>
      <c r="N156" s="69"/>
      <c r="O156" s="72"/>
      <c r="P156" s="62">
        <f t="shared" si="2"/>
        <v>0</v>
      </c>
      <c r="Q156" s="90"/>
      <c r="R156" s="73"/>
    </row>
    <row r="157" spans="1:18" ht="18" hidden="1" customHeight="1">
      <c r="A157" s="606">
        <v>147</v>
      </c>
      <c r="B157" s="607"/>
      <c r="C157" s="54"/>
      <c r="D157" s="65"/>
      <c r="E157" s="144"/>
      <c r="F157" s="66"/>
      <c r="G157" s="67"/>
      <c r="H157" s="71"/>
      <c r="I157" s="70"/>
      <c r="J157" s="71"/>
      <c r="K157" s="69"/>
      <c r="L157" s="70"/>
      <c r="M157" s="71"/>
      <c r="N157" s="69"/>
      <c r="O157" s="72"/>
      <c r="P157" s="62">
        <f t="shared" si="2"/>
        <v>0</v>
      </c>
      <c r="Q157" s="90"/>
      <c r="R157" s="73"/>
    </row>
    <row r="158" spans="1:18" ht="18" hidden="1" customHeight="1">
      <c r="A158" s="606">
        <v>148</v>
      </c>
      <c r="B158" s="607"/>
      <c r="C158" s="54"/>
      <c r="D158" s="65"/>
      <c r="E158" s="144"/>
      <c r="F158" s="66"/>
      <c r="G158" s="67"/>
      <c r="H158" s="71"/>
      <c r="I158" s="70"/>
      <c r="J158" s="71"/>
      <c r="K158" s="69"/>
      <c r="L158" s="70"/>
      <c r="M158" s="71"/>
      <c r="N158" s="69"/>
      <c r="O158" s="72"/>
      <c r="P158" s="62">
        <f t="shared" si="2"/>
        <v>0</v>
      </c>
      <c r="Q158" s="90"/>
      <c r="R158" s="73"/>
    </row>
    <row r="159" spans="1:18" ht="18" hidden="1" customHeight="1">
      <c r="A159" s="606">
        <v>149</v>
      </c>
      <c r="B159" s="607"/>
      <c r="C159" s="54"/>
      <c r="D159" s="65"/>
      <c r="E159" s="144"/>
      <c r="F159" s="66"/>
      <c r="G159" s="67"/>
      <c r="H159" s="71"/>
      <c r="I159" s="70"/>
      <c r="J159" s="71"/>
      <c r="K159" s="69"/>
      <c r="L159" s="70"/>
      <c r="M159" s="71"/>
      <c r="N159" s="69"/>
      <c r="O159" s="72"/>
      <c r="P159" s="62">
        <f t="shared" si="2"/>
        <v>0</v>
      </c>
      <c r="Q159" s="90"/>
      <c r="R159" s="73"/>
    </row>
    <row r="160" spans="1:18" ht="18" hidden="1" customHeight="1">
      <c r="A160" s="606">
        <v>150</v>
      </c>
      <c r="B160" s="607"/>
      <c r="C160" s="54"/>
      <c r="D160" s="65"/>
      <c r="E160" s="144"/>
      <c r="F160" s="66"/>
      <c r="G160" s="67"/>
      <c r="H160" s="71"/>
      <c r="I160" s="70"/>
      <c r="J160" s="71"/>
      <c r="K160" s="69"/>
      <c r="L160" s="70"/>
      <c r="M160" s="71"/>
      <c r="N160" s="69"/>
      <c r="O160" s="72"/>
      <c r="P160" s="62">
        <f t="shared" si="2"/>
        <v>0</v>
      </c>
      <c r="Q160" s="90"/>
      <c r="R160" s="73"/>
    </row>
    <row r="161" spans="1:18" ht="18" hidden="1" customHeight="1">
      <c r="A161" s="606">
        <v>151</v>
      </c>
      <c r="B161" s="607"/>
      <c r="C161" s="54"/>
      <c r="D161" s="65"/>
      <c r="E161" s="144"/>
      <c r="F161" s="66"/>
      <c r="G161" s="67"/>
      <c r="H161" s="71"/>
      <c r="I161" s="70"/>
      <c r="J161" s="71"/>
      <c r="K161" s="69"/>
      <c r="L161" s="70"/>
      <c r="M161" s="71"/>
      <c r="N161" s="69"/>
      <c r="O161" s="72"/>
      <c r="P161" s="62">
        <f t="shared" si="2"/>
        <v>0</v>
      </c>
      <c r="Q161" s="90"/>
      <c r="R161" s="73"/>
    </row>
    <row r="162" spans="1:18" ht="18" hidden="1" customHeight="1">
      <c r="A162" s="606">
        <v>152</v>
      </c>
      <c r="B162" s="607"/>
      <c r="C162" s="54"/>
      <c r="D162" s="65"/>
      <c r="E162" s="144"/>
      <c r="F162" s="66"/>
      <c r="G162" s="67"/>
      <c r="H162" s="71"/>
      <c r="I162" s="70"/>
      <c r="J162" s="71"/>
      <c r="K162" s="69"/>
      <c r="L162" s="70"/>
      <c r="M162" s="71"/>
      <c r="N162" s="69"/>
      <c r="O162" s="72"/>
      <c r="P162" s="62">
        <f t="shared" si="2"/>
        <v>0</v>
      </c>
      <c r="Q162" s="90"/>
      <c r="R162" s="73"/>
    </row>
    <row r="163" spans="1:18" ht="18" hidden="1" customHeight="1">
      <c r="A163" s="606">
        <v>153</v>
      </c>
      <c r="B163" s="607"/>
      <c r="C163" s="54"/>
      <c r="D163" s="65"/>
      <c r="E163" s="144"/>
      <c r="F163" s="66"/>
      <c r="G163" s="67"/>
      <c r="H163" s="71"/>
      <c r="I163" s="70"/>
      <c r="J163" s="71"/>
      <c r="K163" s="69"/>
      <c r="L163" s="70"/>
      <c r="M163" s="71"/>
      <c r="N163" s="69"/>
      <c r="O163" s="72"/>
      <c r="P163" s="62">
        <f t="shared" si="2"/>
        <v>0</v>
      </c>
      <c r="Q163" s="90"/>
      <c r="R163" s="73"/>
    </row>
    <row r="164" spans="1:18" ht="18" hidden="1" customHeight="1">
      <c r="A164" s="606">
        <v>154</v>
      </c>
      <c r="B164" s="607"/>
      <c r="C164" s="54"/>
      <c r="D164" s="65"/>
      <c r="E164" s="144"/>
      <c r="F164" s="66"/>
      <c r="G164" s="67"/>
      <c r="H164" s="68"/>
      <c r="I164" s="67"/>
      <c r="J164" s="68"/>
      <c r="K164" s="69"/>
      <c r="L164" s="70"/>
      <c r="M164" s="71"/>
      <c r="N164" s="69"/>
      <c r="O164" s="72"/>
      <c r="P164" s="62">
        <f t="shared" si="2"/>
        <v>0</v>
      </c>
      <c r="Q164" s="90"/>
      <c r="R164" s="73"/>
    </row>
    <row r="165" spans="1:18" ht="18" hidden="1" customHeight="1">
      <c r="A165" s="606">
        <v>155</v>
      </c>
      <c r="B165" s="607"/>
      <c r="C165" s="54"/>
      <c r="D165" s="65"/>
      <c r="E165" s="144"/>
      <c r="F165" s="66"/>
      <c r="G165" s="67"/>
      <c r="H165" s="68"/>
      <c r="I165" s="67"/>
      <c r="J165" s="68"/>
      <c r="K165" s="69"/>
      <c r="L165" s="70"/>
      <c r="M165" s="71"/>
      <c r="N165" s="69"/>
      <c r="O165" s="72"/>
      <c r="P165" s="62">
        <f t="shared" si="2"/>
        <v>0</v>
      </c>
      <c r="Q165" s="90"/>
      <c r="R165" s="73"/>
    </row>
    <row r="166" spans="1:18" ht="18" hidden="1" customHeight="1">
      <c r="A166" s="606">
        <v>156</v>
      </c>
      <c r="B166" s="607"/>
      <c r="C166" s="54"/>
      <c r="D166" s="65"/>
      <c r="E166" s="144"/>
      <c r="F166" s="66"/>
      <c r="G166" s="67"/>
      <c r="H166" s="68"/>
      <c r="I166" s="67"/>
      <c r="J166" s="68"/>
      <c r="K166" s="69"/>
      <c r="L166" s="70"/>
      <c r="M166" s="71"/>
      <c r="N166" s="69"/>
      <c r="O166" s="72"/>
      <c r="P166" s="62">
        <f t="shared" si="2"/>
        <v>0</v>
      </c>
      <c r="Q166" s="90"/>
      <c r="R166" s="73"/>
    </row>
    <row r="167" spans="1:18" ht="18" hidden="1" customHeight="1">
      <c r="A167" s="606">
        <v>157</v>
      </c>
      <c r="B167" s="607"/>
      <c r="C167" s="54"/>
      <c r="D167" s="65"/>
      <c r="E167" s="144"/>
      <c r="F167" s="66"/>
      <c r="G167" s="67"/>
      <c r="H167" s="68"/>
      <c r="I167" s="67"/>
      <c r="J167" s="68"/>
      <c r="K167" s="69"/>
      <c r="L167" s="70"/>
      <c r="M167" s="71"/>
      <c r="N167" s="69"/>
      <c r="O167" s="72"/>
      <c r="P167" s="62">
        <f t="shared" si="2"/>
        <v>0</v>
      </c>
      <c r="Q167" s="90"/>
      <c r="R167" s="73"/>
    </row>
    <row r="168" spans="1:18" ht="18" hidden="1" customHeight="1">
      <c r="A168" s="606">
        <v>158</v>
      </c>
      <c r="B168" s="607"/>
      <c r="C168" s="54"/>
      <c r="D168" s="65"/>
      <c r="E168" s="144"/>
      <c r="F168" s="66"/>
      <c r="G168" s="67"/>
      <c r="H168" s="68"/>
      <c r="I168" s="70"/>
      <c r="J168" s="71"/>
      <c r="K168" s="69"/>
      <c r="L168" s="70"/>
      <c r="M168" s="71"/>
      <c r="N168" s="69"/>
      <c r="O168" s="72"/>
      <c r="P168" s="62">
        <f t="shared" si="2"/>
        <v>0</v>
      </c>
      <c r="Q168" s="90"/>
      <c r="R168" s="73"/>
    </row>
    <row r="169" spans="1:18" ht="18" hidden="1" customHeight="1">
      <c r="A169" s="606">
        <v>159</v>
      </c>
      <c r="B169" s="607"/>
      <c r="C169" s="54"/>
      <c r="D169" s="65"/>
      <c r="E169" s="144"/>
      <c r="F169" s="66"/>
      <c r="G169" s="67"/>
      <c r="H169" s="68"/>
      <c r="I169" s="70"/>
      <c r="J169" s="71"/>
      <c r="K169" s="69"/>
      <c r="L169" s="70"/>
      <c r="M169" s="71"/>
      <c r="N169" s="69"/>
      <c r="O169" s="72"/>
      <c r="P169" s="62">
        <f t="shared" si="2"/>
        <v>0</v>
      </c>
      <c r="Q169" s="90"/>
      <c r="R169" s="73"/>
    </row>
    <row r="170" spans="1:18" ht="18" hidden="1" customHeight="1">
      <c r="A170" s="606">
        <v>160</v>
      </c>
      <c r="B170" s="607"/>
      <c r="C170" s="54"/>
      <c r="D170" s="65"/>
      <c r="E170" s="144"/>
      <c r="F170" s="66"/>
      <c r="G170" s="67"/>
      <c r="H170" s="68"/>
      <c r="I170" s="70"/>
      <c r="J170" s="71"/>
      <c r="K170" s="69"/>
      <c r="L170" s="70"/>
      <c r="M170" s="71"/>
      <c r="N170" s="69"/>
      <c r="O170" s="72"/>
      <c r="P170" s="62">
        <f t="shared" si="2"/>
        <v>0</v>
      </c>
      <c r="Q170" s="90"/>
      <c r="R170" s="73"/>
    </row>
    <row r="171" spans="1:18" ht="18" hidden="1" customHeight="1">
      <c r="A171" s="606">
        <v>161</v>
      </c>
      <c r="B171" s="607"/>
      <c r="C171" s="54"/>
      <c r="D171" s="65"/>
      <c r="E171" s="144"/>
      <c r="F171" s="66"/>
      <c r="G171" s="67"/>
      <c r="H171" s="68"/>
      <c r="I171" s="70"/>
      <c r="J171" s="71"/>
      <c r="K171" s="69"/>
      <c r="L171" s="70"/>
      <c r="M171" s="71"/>
      <c r="N171" s="69"/>
      <c r="O171" s="72"/>
      <c r="P171" s="62">
        <f t="shared" si="2"/>
        <v>0</v>
      </c>
      <c r="Q171" s="90"/>
      <c r="R171" s="73"/>
    </row>
    <row r="172" spans="1:18" ht="18" hidden="1" customHeight="1">
      <c r="A172" s="606">
        <v>162</v>
      </c>
      <c r="B172" s="607"/>
      <c r="C172" s="54"/>
      <c r="D172" s="65"/>
      <c r="E172" s="144"/>
      <c r="F172" s="66"/>
      <c r="G172" s="67"/>
      <c r="H172" s="68"/>
      <c r="I172" s="70"/>
      <c r="J172" s="71"/>
      <c r="K172" s="69"/>
      <c r="L172" s="70"/>
      <c r="M172" s="71"/>
      <c r="N172" s="69"/>
      <c r="O172" s="72"/>
      <c r="P172" s="62">
        <f t="shared" si="2"/>
        <v>0</v>
      </c>
      <c r="Q172" s="90"/>
      <c r="R172" s="73"/>
    </row>
    <row r="173" spans="1:18" ht="18" hidden="1" customHeight="1">
      <c r="A173" s="606">
        <v>163</v>
      </c>
      <c r="B173" s="607"/>
      <c r="C173" s="54"/>
      <c r="D173" s="65"/>
      <c r="E173" s="144"/>
      <c r="F173" s="66"/>
      <c r="G173" s="67"/>
      <c r="H173" s="68"/>
      <c r="I173" s="67"/>
      <c r="J173" s="68"/>
      <c r="K173" s="69"/>
      <c r="L173" s="67"/>
      <c r="M173" s="71"/>
      <c r="N173" s="74"/>
      <c r="O173" s="72"/>
      <c r="P173" s="62">
        <f t="shared" si="2"/>
        <v>0</v>
      </c>
      <c r="Q173" s="90"/>
      <c r="R173" s="73"/>
    </row>
    <row r="174" spans="1:18" ht="18" hidden="1" customHeight="1">
      <c r="A174" s="606">
        <v>164</v>
      </c>
      <c r="B174" s="607"/>
      <c r="C174" s="54"/>
      <c r="D174" s="65"/>
      <c r="E174" s="144"/>
      <c r="F174" s="66"/>
      <c r="G174" s="67"/>
      <c r="H174" s="68"/>
      <c r="I174" s="67"/>
      <c r="J174" s="68"/>
      <c r="K174" s="69"/>
      <c r="L174" s="67"/>
      <c r="M174" s="71"/>
      <c r="N174" s="74"/>
      <c r="O174" s="72"/>
      <c r="P174" s="62">
        <f t="shared" si="2"/>
        <v>0</v>
      </c>
      <c r="Q174" s="90"/>
      <c r="R174" s="73"/>
    </row>
    <row r="175" spans="1:18" ht="18" hidden="1" customHeight="1">
      <c r="A175" s="606">
        <v>165</v>
      </c>
      <c r="B175" s="607"/>
      <c r="C175" s="54"/>
      <c r="D175" s="65"/>
      <c r="E175" s="144"/>
      <c r="F175" s="66"/>
      <c r="G175" s="67"/>
      <c r="H175" s="68"/>
      <c r="I175" s="67"/>
      <c r="J175" s="68"/>
      <c r="K175" s="69"/>
      <c r="L175" s="67"/>
      <c r="M175" s="71"/>
      <c r="N175" s="74"/>
      <c r="O175" s="72"/>
      <c r="P175" s="62">
        <f t="shared" si="2"/>
        <v>0</v>
      </c>
      <c r="Q175" s="90"/>
      <c r="R175" s="73"/>
    </row>
    <row r="176" spans="1:18" ht="18" hidden="1" customHeight="1">
      <c r="A176" s="606">
        <v>166</v>
      </c>
      <c r="B176" s="607"/>
      <c r="C176" s="54"/>
      <c r="D176" s="65"/>
      <c r="E176" s="144"/>
      <c r="F176" s="66"/>
      <c r="G176" s="67"/>
      <c r="H176" s="68"/>
      <c r="I176" s="67"/>
      <c r="J176" s="68"/>
      <c r="K176" s="69"/>
      <c r="L176" s="70"/>
      <c r="M176" s="71"/>
      <c r="N176" s="69"/>
      <c r="O176" s="72"/>
      <c r="P176" s="62">
        <f t="shared" si="2"/>
        <v>0</v>
      </c>
      <c r="Q176" s="90"/>
      <c r="R176" s="73"/>
    </row>
    <row r="177" spans="1:18" ht="18" hidden="1" customHeight="1">
      <c r="A177" s="606">
        <v>167</v>
      </c>
      <c r="B177" s="607"/>
      <c r="C177" s="54"/>
      <c r="D177" s="65"/>
      <c r="E177" s="144"/>
      <c r="F177" s="66"/>
      <c r="G177" s="67"/>
      <c r="H177" s="68"/>
      <c r="I177" s="67"/>
      <c r="J177" s="68"/>
      <c r="K177" s="69"/>
      <c r="L177" s="70"/>
      <c r="M177" s="71"/>
      <c r="N177" s="69"/>
      <c r="O177" s="72"/>
      <c r="P177" s="62">
        <f t="shared" si="2"/>
        <v>0</v>
      </c>
      <c r="Q177" s="90"/>
      <c r="R177" s="73"/>
    </row>
    <row r="178" spans="1:18" ht="18" hidden="1" customHeight="1">
      <c r="A178" s="606">
        <v>168</v>
      </c>
      <c r="B178" s="607"/>
      <c r="C178" s="54"/>
      <c r="D178" s="65"/>
      <c r="E178" s="144"/>
      <c r="F178" s="66"/>
      <c r="G178" s="67"/>
      <c r="H178" s="68"/>
      <c r="I178" s="67"/>
      <c r="J178" s="68"/>
      <c r="K178" s="69"/>
      <c r="L178" s="70"/>
      <c r="M178" s="71"/>
      <c r="N178" s="69"/>
      <c r="O178" s="72"/>
      <c r="P178" s="62">
        <f t="shared" si="2"/>
        <v>0</v>
      </c>
      <c r="Q178" s="90"/>
      <c r="R178" s="73"/>
    </row>
    <row r="179" spans="1:18" ht="18" hidden="1" customHeight="1">
      <c r="A179" s="606">
        <v>169</v>
      </c>
      <c r="B179" s="607"/>
      <c r="C179" s="54"/>
      <c r="D179" s="65"/>
      <c r="E179" s="144"/>
      <c r="F179" s="66"/>
      <c r="G179" s="67"/>
      <c r="H179" s="68"/>
      <c r="I179" s="67"/>
      <c r="J179" s="68"/>
      <c r="K179" s="69"/>
      <c r="L179" s="70"/>
      <c r="M179" s="71"/>
      <c r="N179" s="69"/>
      <c r="O179" s="72"/>
      <c r="P179" s="62">
        <f t="shared" si="2"/>
        <v>0</v>
      </c>
      <c r="Q179" s="90"/>
      <c r="R179" s="73"/>
    </row>
    <row r="180" spans="1:18" ht="18" hidden="1" customHeight="1">
      <c r="A180" s="606">
        <v>170</v>
      </c>
      <c r="B180" s="607"/>
      <c r="C180" s="54"/>
      <c r="D180" s="65"/>
      <c r="E180" s="144"/>
      <c r="F180" s="66"/>
      <c r="G180" s="67"/>
      <c r="H180" s="68"/>
      <c r="I180" s="67"/>
      <c r="J180" s="68"/>
      <c r="K180" s="69"/>
      <c r="L180" s="70"/>
      <c r="M180" s="71"/>
      <c r="N180" s="69"/>
      <c r="O180" s="72"/>
      <c r="P180" s="62">
        <f t="shared" si="2"/>
        <v>0</v>
      </c>
      <c r="Q180" s="90"/>
      <c r="R180" s="73"/>
    </row>
    <row r="181" spans="1:18" ht="18" hidden="1" customHeight="1">
      <c r="A181" s="606">
        <v>171</v>
      </c>
      <c r="B181" s="607"/>
      <c r="C181" s="54"/>
      <c r="D181" s="65"/>
      <c r="E181" s="144"/>
      <c r="F181" s="66"/>
      <c r="G181" s="67"/>
      <c r="H181" s="68"/>
      <c r="I181" s="67"/>
      <c r="J181" s="68"/>
      <c r="K181" s="69"/>
      <c r="L181" s="70"/>
      <c r="M181" s="71"/>
      <c r="N181" s="69"/>
      <c r="O181" s="72"/>
      <c r="P181" s="62">
        <f t="shared" si="2"/>
        <v>0</v>
      </c>
      <c r="Q181" s="90"/>
      <c r="R181" s="73"/>
    </row>
    <row r="182" spans="1:18" ht="18" hidden="1" customHeight="1">
      <c r="A182" s="606">
        <v>172</v>
      </c>
      <c r="B182" s="607"/>
      <c r="C182" s="54"/>
      <c r="D182" s="65"/>
      <c r="E182" s="144"/>
      <c r="F182" s="66"/>
      <c r="G182" s="67"/>
      <c r="H182" s="68"/>
      <c r="I182" s="67"/>
      <c r="J182" s="68"/>
      <c r="K182" s="69"/>
      <c r="L182" s="70"/>
      <c r="M182" s="71"/>
      <c r="N182" s="69"/>
      <c r="O182" s="72"/>
      <c r="P182" s="62">
        <f t="shared" si="2"/>
        <v>0</v>
      </c>
      <c r="Q182" s="90"/>
      <c r="R182" s="73"/>
    </row>
    <row r="183" spans="1:18" ht="18" hidden="1" customHeight="1">
      <c r="A183" s="606">
        <v>173</v>
      </c>
      <c r="B183" s="607"/>
      <c r="C183" s="54"/>
      <c r="D183" s="65"/>
      <c r="E183" s="144"/>
      <c r="F183" s="66"/>
      <c r="G183" s="67"/>
      <c r="H183" s="68"/>
      <c r="I183" s="67"/>
      <c r="J183" s="68"/>
      <c r="K183" s="69"/>
      <c r="L183" s="70"/>
      <c r="M183" s="71"/>
      <c r="N183" s="69"/>
      <c r="O183" s="72"/>
      <c r="P183" s="62">
        <f t="shared" si="2"/>
        <v>0</v>
      </c>
      <c r="Q183" s="90"/>
      <c r="R183" s="73"/>
    </row>
    <row r="184" spans="1:18" ht="18" hidden="1" customHeight="1">
      <c r="A184" s="606">
        <v>174</v>
      </c>
      <c r="B184" s="607"/>
      <c r="C184" s="54"/>
      <c r="D184" s="65"/>
      <c r="E184" s="144"/>
      <c r="F184" s="66"/>
      <c r="G184" s="67"/>
      <c r="H184" s="68"/>
      <c r="I184" s="67"/>
      <c r="J184" s="68"/>
      <c r="K184" s="69"/>
      <c r="L184" s="70"/>
      <c r="M184" s="71"/>
      <c r="N184" s="69"/>
      <c r="O184" s="72"/>
      <c r="P184" s="62">
        <f t="shared" si="2"/>
        <v>0</v>
      </c>
      <c r="Q184" s="90"/>
      <c r="R184" s="73"/>
    </row>
    <row r="185" spans="1:18" ht="18" hidden="1" customHeight="1">
      <c r="A185" s="606">
        <v>175</v>
      </c>
      <c r="B185" s="607"/>
      <c r="C185" s="54"/>
      <c r="D185" s="65"/>
      <c r="E185" s="144"/>
      <c r="F185" s="66"/>
      <c r="G185" s="67"/>
      <c r="H185" s="68"/>
      <c r="I185" s="67"/>
      <c r="J185" s="68"/>
      <c r="K185" s="69"/>
      <c r="L185" s="70"/>
      <c r="M185" s="71"/>
      <c r="N185" s="69"/>
      <c r="O185" s="72"/>
      <c r="P185" s="62">
        <f t="shared" si="2"/>
        <v>0</v>
      </c>
      <c r="Q185" s="90"/>
      <c r="R185" s="73"/>
    </row>
    <row r="186" spans="1:18" ht="18" hidden="1" customHeight="1">
      <c r="A186" s="606">
        <v>176</v>
      </c>
      <c r="B186" s="607"/>
      <c r="C186" s="54"/>
      <c r="D186" s="65"/>
      <c r="E186" s="144"/>
      <c r="F186" s="66"/>
      <c r="G186" s="67"/>
      <c r="H186" s="68"/>
      <c r="I186" s="67"/>
      <c r="J186" s="68"/>
      <c r="K186" s="69"/>
      <c r="L186" s="70"/>
      <c r="M186" s="71"/>
      <c r="N186" s="69"/>
      <c r="O186" s="72"/>
      <c r="P186" s="62">
        <f t="shared" si="2"/>
        <v>0</v>
      </c>
      <c r="Q186" s="90"/>
      <c r="R186" s="73"/>
    </row>
    <row r="187" spans="1:18" ht="18" hidden="1" customHeight="1">
      <c r="A187" s="606">
        <v>177</v>
      </c>
      <c r="B187" s="607"/>
      <c r="C187" s="54"/>
      <c r="D187" s="65"/>
      <c r="E187" s="144"/>
      <c r="F187" s="66"/>
      <c r="G187" s="67"/>
      <c r="H187" s="68"/>
      <c r="I187" s="67"/>
      <c r="J187" s="68"/>
      <c r="K187" s="69"/>
      <c r="L187" s="70"/>
      <c r="M187" s="71"/>
      <c r="N187" s="69"/>
      <c r="O187" s="72"/>
      <c r="P187" s="62">
        <f t="shared" si="2"/>
        <v>0</v>
      </c>
      <c r="Q187" s="90"/>
      <c r="R187" s="73"/>
    </row>
    <row r="188" spans="1:18" ht="18" hidden="1" customHeight="1">
      <c r="A188" s="606">
        <v>178</v>
      </c>
      <c r="B188" s="607"/>
      <c r="C188" s="54"/>
      <c r="D188" s="65"/>
      <c r="E188" s="144"/>
      <c r="F188" s="66"/>
      <c r="G188" s="67"/>
      <c r="H188" s="68"/>
      <c r="I188" s="67"/>
      <c r="J188" s="68"/>
      <c r="K188" s="69"/>
      <c r="L188" s="70"/>
      <c r="M188" s="71"/>
      <c r="N188" s="69"/>
      <c r="O188" s="72"/>
      <c r="P188" s="62">
        <f t="shared" si="2"/>
        <v>0</v>
      </c>
      <c r="Q188" s="90"/>
      <c r="R188" s="73"/>
    </row>
    <row r="189" spans="1:18" ht="18" hidden="1" customHeight="1">
      <c r="A189" s="606">
        <v>179</v>
      </c>
      <c r="B189" s="607"/>
      <c r="C189" s="54"/>
      <c r="D189" s="65"/>
      <c r="E189" s="144"/>
      <c r="F189" s="66"/>
      <c r="G189" s="67"/>
      <c r="H189" s="68"/>
      <c r="I189" s="67"/>
      <c r="J189" s="68"/>
      <c r="K189" s="69"/>
      <c r="L189" s="70"/>
      <c r="M189" s="71"/>
      <c r="N189" s="69"/>
      <c r="O189" s="72"/>
      <c r="P189" s="62">
        <f t="shared" si="2"/>
        <v>0</v>
      </c>
      <c r="Q189" s="90"/>
      <c r="R189" s="73"/>
    </row>
    <row r="190" spans="1:18" ht="18" hidden="1" customHeight="1">
      <c r="A190" s="606">
        <v>180</v>
      </c>
      <c r="B190" s="607"/>
      <c r="C190" s="54"/>
      <c r="D190" s="65"/>
      <c r="E190" s="144"/>
      <c r="F190" s="66"/>
      <c r="G190" s="67"/>
      <c r="H190" s="68"/>
      <c r="I190" s="67"/>
      <c r="J190" s="68"/>
      <c r="K190" s="69"/>
      <c r="L190" s="70"/>
      <c r="M190" s="71"/>
      <c r="N190" s="69"/>
      <c r="O190" s="72"/>
      <c r="P190" s="62">
        <f t="shared" si="2"/>
        <v>0</v>
      </c>
      <c r="Q190" s="90"/>
      <c r="R190" s="73"/>
    </row>
    <row r="191" spans="1:18" ht="18" hidden="1" customHeight="1">
      <c r="A191" s="606">
        <v>181</v>
      </c>
      <c r="B191" s="607"/>
      <c r="C191" s="54"/>
      <c r="D191" s="65"/>
      <c r="E191" s="144"/>
      <c r="F191" s="66"/>
      <c r="G191" s="67"/>
      <c r="H191" s="68"/>
      <c r="I191" s="67"/>
      <c r="J191" s="68"/>
      <c r="K191" s="69"/>
      <c r="L191" s="70"/>
      <c r="M191" s="71"/>
      <c r="N191" s="69"/>
      <c r="O191" s="72"/>
      <c r="P191" s="62">
        <f t="shared" si="2"/>
        <v>0</v>
      </c>
      <c r="Q191" s="90"/>
      <c r="R191" s="73"/>
    </row>
    <row r="192" spans="1:18" ht="18" hidden="1" customHeight="1">
      <c r="A192" s="606">
        <v>182</v>
      </c>
      <c r="B192" s="607"/>
      <c r="C192" s="54"/>
      <c r="D192" s="65"/>
      <c r="E192" s="144"/>
      <c r="F192" s="66"/>
      <c r="G192" s="67"/>
      <c r="H192" s="68"/>
      <c r="I192" s="70"/>
      <c r="J192" s="71"/>
      <c r="K192" s="69"/>
      <c r="L192" s="70"/>
      <c r="M192" s="71"/>
      <c r="N192" s="69"/>
      <c r="O192" s="72"/>
      <c r="P192" s="62">
        <f t="shared" si="2"/>
        <v>0</v>
      </c>
      <c r="Q192" s="90"/>
      <c r="R192" s="73"/>
    </row>
    <row r="193" spans="1:18" ht="18" hidden="1" customHeight="1">
      <c r="A193" s="606">
        <v>183</v>
      </c>
      <c r="B193" s="607"/>
      <c r="C193" s="54"/>
      <c r="D193" s="65"/>
      <c r="E193" s="144"/>
      <c r="F193" s="66"/>
      <c r="G193" s="67"/>
      <c r="H193" s="68"/>
      <c r="I193" s="67"/>
      <c r="J193" s="68"/>
      <c r="K193" s="69"/>
      <c r="L193" s="70"/>
      <c r="M193" s="71"/>
      <c r="N193" s="69"/>
      <c r="O193" s="72"/>
      <c r="P193" s="62">
        <f t="shared" si="2"/>
        <v>0</v>
      </c>
      <c r="Q193" s="90"/>
      <c r="R193" s="73"/>
    </row>
    <row r="194" spans="1:18" ht="18" hidden="1" customHeight="1">
      <c r="A194" s="606">
        <v>184</v>
      </c>
      <c r="B194" s="607"/>
      <c r="C194" s="54"/>
      <c r="D194" s="65"/>
      <c r="E194" s="144"/>
      <c r="F194" s="66"/>
      <c r="G194" s="67"/>
      <c r="H194" s="68"/>
      <c r="I194" s="67"/>
      <c r="J194" s="68"/>
      <c r="K194" s="69"/>
      <c r="L194" s="70"/>
      <c r="M194" s="71"/>
      <c r="N194" s="69"/>
      <c r="O194" s="72"/>
      <c r="P194" s="62">
        <f t="shared" si="2"/>
        <v>0</v>
      </c>
      <c r="Q194" s="90"/>
      <c r="R194" s="73"/>
    </row>
    <row r="195" spans="1:18" ht="18" hidden="1" customHeight="1">
      <c r="A195" s="606">
        <v>185</v>
      </c>
      <c r="B195" s="607"/>
      <c r="C195" s="54"/>
      <c r="D195" s="65"/>
      <c r="E195" s="144"/>
      <c r="F195" s="66"/>
      <c r="G195" s="67"/>
      <c r="H195" s="71"/>
      <c r="I195" s="70"/>
      <c r="J195" s="71"/>
      <c r="K195" s="69"/>
      <c r="L195" s="70"/>
      <c r="M195" s="71"/>
      <c r="N195" s="69"/>
      <c r="O195" s="72"/>
      <c r="P195" s="62">
        <f t="shared" si="2"/>
        <v>0</v>
      </c>
      <c r="Q195" s="90"/>
      <c r="R195" s="73"/>
    </row>
    <row r="196" spans="1:18" ht="18" hidden="1" customHeight="1">
      <c r="A196" s="606">
        <v>186</v>
      </c>
      <c r="B196" s="607"/>
      <c r="C196" s="54"/>
      <c r="D196" s="65"/>
      <c r="E196" s="144"/>
      <c r="F196" s="66"/>
      <c r="G196" s="67"/>
      <c r="H196" s="71"/>
      <c r="I196" s="70"/>
      <c r="J196" s="71"/>
      <c r="K196" s="69"/>
      <c r="L196" s="70"/>
      <c r="M196" s="71"/>
      <c r="N196" s="69"/>
      <c r="O196" s="72"/>
      <c r="P196" s="62">
        <f t="shared" si="2"/>
        <v>0</v>
      </c>
      <c r="Q196" s="90"/>
      <c r="R196" s="73"/>
    </row>
    <row r="197" spans="1:18" ht="18" hidden="1" customHeight="1">
      <c r="A197" s="606">
        <v>187</v>
      </c>
      <c r="B197" s="607"/>
      <c r="C197" s="54"/>
      <c r="D197" s="65"/>
      <c r="E197" s="144"/>
      <c r="F197" s="66"/>
      <c r="G197" s="67"/>
      <c r="H197" s="71"/>
      <c r="I197" s="70"/>
      <c r="J197" s="71"/>
      <c r="K197" s="69"/>
      <c r="L197" s="70"/>
      <c r="M197" s="71"/>
      <c r="N197" s="69"/>
      <c r="O197" s="72"/>
      <c r="P197" s="62">
        <f t="shared" si="2"/>
        <v>0</v>
      </c>
      <c r="Q197" s="90"/>
      <c r="R197" s="73"/>
    </row>
    <row r="198" spans="1:18" ht="18" hidden="1" customHeight="1">
      <c r="A198" s="606">
        <v>188</v>
      </c>
      <c r="B198" s="607"/>
      <c r="C198" s="54"/>
      <c r="D198" s="65"/>
      <c r="E198" s="144"/>
      <c r="F198" s="66"/>
      <c r="G198" s="67"/>
      <c r="H198" s="71"/>
      <c r="I198" s="70"/>
      <c r="J198" s="71"/>
      <c r="K198" s="69"/>
      <c r="L198" s="70"/>
      <c r="M198" s="71"/>
      <c r="N198" s="69"/>
      <c r="O198" s="72"/>
      <c r="P198" s="62">
        <f t="shared" si="2"/>
        <v>0</v>
      </c>
      <c r="Q198" s="90"/>
      <c r="R198" s="73"/>
    </row>
    <row r="199" spans="1:18" ht="18" hidden="1" customHeight="1">
      <c r="A199" s="606">
        <v>189</v>
      </c>
      <c r="B199" s="607"/>
      <c r="C199" s="54"/>
      <c r="D199" s="65"/>
      <c r="E199" s="144"/>
      <c r="F199" s="66"/>
      <c r="G199" s="67"/>
      <c r="H199" s="71"/>
      <c r="I199" s="70"/>
      <c r="J199" s="71"/>
      <c r="K199" s="69"/>
      <c r="L199" s="70"/>
      <c r="M199" s="71"/>
      <c r="N199" s="69"/>
      <c r="O199" s="72"/>
      <c r="P199" s="62">
        <f t="shared" si="2"/>
        <v>0</v>
      </c>
      <c r="Q199" s="90"/>
      <c r="R199" s="73"/>
    </row>
    <row r="200" spans="1:18" ht="18" hidden="1" customHeight="1">
      <c r="A200" s="606">
        <v>190</v>
      </c>
      <c r="B200" s="607"/>
      <c r="C200" s="54"/>
      <c r="D200" s="65"/>
      <c r="E200" s="144"/>
      <c r="F200" s="66"/>
      <c r="G200" s="67"/>
      <c r="H200" s="71"/>
      <c r="I200" s="70"/>
      <c r="J200" s="71"/>
      <c r="K200" s="69"/>
      <c r="L200" s="70"/>
      <c r="M200" s="71"/>
      <c r="N200" s="69"/>
      <c r="O200" s="72"/>
      <c r="P200" s="62">
        <f t="shared" si="2"/>
        <v>0</v>
      </c>
      <c r="Q200" s="90"/>
      <c r="R200" s="73"/>
    </row>
    <row r="201" spans="1:18" ht="18" hidden="1" customHeight="1">
      <c r="A201" s="606">
        <v>191</v>
      </c>
      <c r="B201" s="607"/>
      <c r="C201" s="54"/>
      <c r="D201" s="65"/>
      <c r="E201" s="144"/>
      <c r="F201" s="66"/>
      <c r="G201" s="67"/>
      <c r="H201" s="71"/>
      <c r="I201" s="70"/>
      <c r="J201" s="71"/>
      <c r="K201" s="69"/>
      <c r="L201" s="70"/>
      <c r="M201" s="71"/>
      <c r="N201" s="69"/>
      <c r="O201" s="72"/>
      <c r="P201" s="62">
        <f t="shared" si="2"/>
        <v>0</v>
      </c>
      <c r="Q201" s="90"/>
      <c r="R201" s="73"/>
    </row>
    <row r="202" spans="1:18" ht="18" hidden="1" customHeight="1">
      <c r="A202" s="606">
        <v>192</v>
      </c>
      <c r="B202" s="607"/>
      <c r="C202" s="54"/>
      <c r="D202" s="65"/>
      <c r="E202" s="144"/>
      <c r="F202" s="66"/>
      <c r="G202" s="67"/>
      <c r="H202" s="71"/>
      <c r="I202" s="70"/>
      <c r="J202" s="71"/>
      <c r="K202" s="69"/>
      <c r="L202" s="70"/>
      <c r="M202" s="71"/>
      <c r="N202" s="69"/>
      <c r="O202" s="72"/>
      <c r="P202" s="62">
        <f t="shared" si="2"/>
        <v>0</v>
      </c>
      <c r="Q202" s="90"/>
      <c r="R202" s="73"/>
    </row>
    <row r="203" spans="1:18" ht="18" hidden="1" customHeight="1">
      <c r="A203" s="606">
        <v>193</v>
      </c>
      <c r="B203" s="607"/>
      <c r="C203" s="54"/>
      <c r="D203" s="65"/>
      <c r="E203" s="144"/>
      <c r="F203" s="66"/>
      <c r="G203" s="67"/>
      <c r="H203" s="71"/>
      <c r="I203" s="70"/>
      <c r="J203" s="71"/>
      <c r="K203" s="69"/>
      <c r="L203" s="70"/>
      <c r="M203" s="71"/>
      <c r="N203" s="69"/>
      <c r="O203" s="72"/>
      <c r="P203" s="62">
        <f t="shared" si="2"/>
        <v>0</v>
      </c>
      <c r="Q203" s="90"/>
      <c r="R203" s="73"/>
    </row>
    <row r="204" spans="1:18" ht="18" hidden="1" customHeight="1">
      <c r="A204" s="606">
        <v>194</v>
      </c>
      <c r="B204" s="607"/>
      <c r="C204" s="54"/>
      <c r="D204" s="65"/>
      <c r="E204" s="144"/>
      <c r="F204" s="66"/>
      <c r="G204" s="67"/>
      <c r="H204" s="71"/>
      <c r="I204" s="70"/>
      <c r="J204" s="71"/>
      <c r="K204" s="69"/>
      <c r="L204" s="70"/>
      <c r="M204" s="71"/>
      <c r="N204" s="69"/>
      <c r="O204" s="72"/>
      <c r="P204" s="62">
        <f t="shared" ref="P204:P267" si="3">IF(H204="",0,INT(SUM(PRODUCT(H204,J204,M204))))</f>
        <v>0</v>
      </c>
      <c r="Q204" s="90"/>
      <c r="R204" s="73"/>
    </row>
    <row r="205" spans="1:18" ht="18" hidden="1" customHeight="1">
      <c r="A205" s="606">
        <v>195</v>
      </c>
      <c r="B205" s="607"/>
      <c r="C205" s="54"/>
      <c r="D205" s="65"/>
      <c r="E205" s="144"/>
      <c r="F205" s="66"/>
      <c r="G205" s="67"/>
      <c r="H205" s="71"/>
      <c r="I205" s="70"/>
      <c r="J205" s="71"/>
      <c r="K205" s="69"/>
      <c r="L205" s="70"/>
      <c r="M205" s="71"/>
      <c r="N205" s="69"/>
      <c r="O205" s="72"/>
      <c r="P205" s="62">
        <f t="shared" si="3"/>
        <v>0</v>
      </c>
      <c r="Q205" s="90"/>
      <c r="R205" s="73"/>
    </row>
    <row r="206" spans="1:18" ht="18" hidden="1" customHeight="1">
      <c r="A206" s="606">
        <v>196</v>
      </c>
      <c r="B206" s="607"/>
      <c r="C206" s="54"/>
      <c r="D206" s="65"/>
      <c r="E206" s="144"/>
      <c r="F206" s="66"/>
      <c r="G206" s="67"/>
      <c r="H206" s="71"/>
      <c r="I206" s="70"/>
      <c r="J206" s="71"/>
      <c r="K206" s="69"/>
      <c r="L206" s="70"/>
      <c r="M206" s="71"/>
      <c r="N206" s="69"/>
      <c r="O206" s="72"/>
      <c r="P206" s="62">
        <f t="shared" si="3"/>
        <v>0</v>
      </c>
      <c r="Q206" s="90"/>
      <c r="R206" s="73"/>
    </row>
    <row r="207" spans="1:18" ht="18" hidden="1" customHeight="1">
      <c r="A207" s="606">
        <v>197</v>
      </c>
      <c r="B207" s="607"/>
      <c r="C207" s="54"/>
      <c r="D207" s="65"/>
      <c r="E207" s="144"/>
      <c r="F207" s="66"/>
      <c r="G207" s="67"/>
      <c r="H207" s="71"/>
      <c r="I207" s="70"/>
      <c r="J207" s="71"/>
      <c r="K207" s="69"/>
      <c r="L207" s="70"/>
      <c r="M207" s="71"/>
      <c r="N207" s="69"/>
      <c r="O207" s="72"/>
      <c r="P207" s="62">
        <f t="shared" si="3"/>
        <v>0</v>
      </c>
      <c r="Q207" s="90"/>
      <c r="R207" s="73"/>
    </row>
    <row r="208" spans="1:18" ht="18" hidden="1" customHeight="1">
      <c r="A208" s="606">
        <v>198</v>
      </c>
      <c r="B208" s="607"/>
      <c r="C208" s="54"/>
      <c r="D208" s="65"/>
      <c r="E208" s="144"/>
      <c r="F208" s="66"/>
      <c r="G208" s="67"/>
      <c r="H208" s="71"/>
      <c r="I208" s="70"/>
      <c r="J208" s="71"/>
      <c r="K208" s="69"/>
      <c r="L208" s="70"/>
      <c r="M208" s="71"/>
      <c r="N208" s="69"/>
      <c r="O208" s="72"/>
      <c r="P208" s="62">
        <f t="shared" si="3"/>
        <v>0</v>
      </c>
      <c r="Q208" s="90"/>
      <c r="R208" s="73"/>
    </row>
    <row r="209" spans="1:18" ht="18" hidden="1" customHeight="1">
      <c r="A209" s="606">
        <v>199</v>
      </c>
      <c r="B209" s="607"/>
      <c r="C209" s="54"/>
      <c r="D209" s="65"/>
      <c r="E209" s="144"/>
      <c r="F209" s="66"/>
      <c r="G209" s="67"/>
      <c r="H209" s="71"/>
      <c r="I209" s="70"/>
      <c r="J209" s="71"/>
      <c r="K209" s="69"/>
      <c r="L209" s="70"/>
      <c r="M209" s="71"/>
      <c r="N209" s="69"/>
      <c r="O209" s="72"/>
      <c r="P209" s="62">
        <f t="shared" si="3"/>
        <v>0</v>
      </c>
      <c r="Q209" s="90"/>
      <c r="R209" s="73"/>
    </row>
    <row r="210" spans="1:18" ht="18" hidden="1" customHeight="1">
      <c r="A210" s="606">
        <v>200</v>
      </c>
      <c r="B210" s="607"/>
      <c r="C210" s="54"/>
      <c r="D210" s="65"/>
      <c r="E210" s="144"/>
      <c r="F210" s="66"/>
      <c r="G210" s="67"/>
      <c r="H210" s="71"/>
      <c r="I210" s="70"/>
      <c r="J210" s="71"/>
      <c r="K210" s="69"/>
      <c r="L210" s="70"/>
      <c r="M210" s="71"/>
      <c r="N210" s="69"/>
      <c r="O210" s="72"/>
      <c r="P210" s="62">
        <f t="shared" si="3"/>
        <v>0</v>
      </c>
      <c r="Q210" s="90"/>
      <c r="R210" s="73"/>
    </row>
    <row r="211" spans="1:18" ht="18" hidden="1" customHeight="1">
      <c r="A211" s="606">
        <v>201</v>
      </c>
      <c r="B211" s="607"/>
      <c r="C211" s="54"/>
      <c r="D211" s="65"/>
      <c r="E211" s="144"/>
      <c r="F211" s="66"/>
      <c r="G211" s="67"/>
      <c r="H211" s="71"/>
      <c r="I211" s="70"/>
      <c r="J211" s="71"/>
      <c r="K211" s="69"/>
      <c r="L211" s="70"/>
      <c r="M211" s="71"/>
      <c r="N211" s="69"/>
      <c r="O211" s="72"/>
      <c r="P211" s="62">
        <f t="shared" si="3"/>
        <v>0</v>
      </c>
      <c r="Q211" s="90"/>
      <c r="R211" s="73"/>
    </row>
    <row r="212" spans="1:18" ht="18" hidden="1" customHeight="1">
      <c r="A212" s="606">
        <v>202</v>
      </c>
      <c r="B212" s="607"/>
      <c r="C212" s="54"/>
      <c r="D212" s="65"/>
      <c r="E212" s="144"/>
      <c r="F212" s="66"/>
      <c r="G212" s="67"/>
      <c r="H212" s="71"/>
      <c r="I212" s="70"/>
      <c r="J212" s="71"/>
      <c r="K212" s="69"/>
      <c r="L212" s="70"/>
      <c r="M212" s="71"/>
      <c r="N212" s="69"/>
      <c r="O212" s="72"/>
      <c r="P212" s="62">
        <f t="shared" si="3"/>
        <v>0</v>
      </c>
      <c r="Q212" s="90"/>
      <c r="R212" s="73"/>
    </row>
    <row r="213" spans="1:18" ht="18" hidden="1" customHeight="1">
      <c r="A213" s="606">
        <v>203</v>
      </c>
      <c r="B213" s="607"/>
      <c r="C213" s="54"/>
      <c r="D213" s="65"/>
      <c r="E213" s="144"/>
      <c r="F213" s="66"/>
      <c r="G213" s="67"/>
      <c r="H213" s="71"/>
      <c r="I213" s="70"/>
      <c r="J213" s="71"/>
      <c r="K213" s="69"/>
      <c r="L213" s="70"/>
      <c r="M213" s="71"/>
      <c r="N213" s="69"/>
      <c r="O213" s="72"/>
      <c r="P213" s="62">
        <f t="shared" si="3"/>
        <v>0</v>
      </c>
      <c r="Q213" s="90"/>
      <c r="R213" s="73"/>
    </row>
    <row r="214" spans="1:18" ht="18" hidden="1" customHeight="1">
      <c r="A214" s="606">
        <v>204</v>
      </c>
      <c r="B214" s="607"/>
      <c r="C214" s="54"/>
      <c r="D214" s="65"/>
      <c r="E214" s="144"/>
      <c r="F214" s="66"/>
      <c r="G214" s="67"/>
      <c r="H214" s="71"/>
      <c r="I214" s="70"/>
      <c r="J214" s="71"/>
      <c r="K214" s="69"/>
      <c r="L214" s="70"/>
      <c r="M214" s="71"/>
      <c r="N214" s="69"/>
      <c r="O214" s="72"/>
      <c r="P214" s="62">
        <f t="shared" si="3"/>
        <v>0</v>
      </c>
      <c r="Q214" s="90"/>
      <c r="R214" s="73"/>
    </row>
    <row r="215" spans="1:18" ht="18" hidden="1" customHeight="1">
      <c r="A215" s="606">
        <v>205</v>
      </c>
      <c r="B215" s="607"/>
      <c r="C215" s="54"/>
      <c r="D215" s="65"/>
      <c r="E215" s="144"/>
      <c r="F215" s="66"/>
      <c r="G215" s="67"/>
      <c r="H215" s="71"/>
      <c r="I215" s="70"/>
      <c r="J215" s="71"/>
      <c r="K215" s="69"/>
      <c r="L215" s="70"/>
      <c r="M215" s="71"/>
      <c r="N215" s="69"/>
      <c r="O215" s="72"/>
      <c r="P215" s="62">
        <f t="shared" si="3"/>
        <v>0</v>
      </c>
      <c r="Q215" s="90"/>
      <c r="R215" s="73"/>
    </row>
    <row r="216" spans="1:18" ht="18" hidden="1" customHeight="1">
      <c r="A216" s="606">
        <v>206</v>
      </c>
      <c r="B216" s="607"/>
      <c r="C216" s="54"/>
      <c r="D216" s="65"/>
      <c r="E216" s="144"/>
      <c r="F216" s="66"/>
      <c r="G216" s="67"/>
      <c r="H216" s="71"/>
      <c r="I216" s="70"/>
      <c r="J216" s="71"/>
      <c r="K216" s="69"/>
      <c r="L216" s="70"/>
      <c r="M216" s="71"/>
      <c r="N216" s="69"/>
      <c r="O216" s="72"/>
      <c r="P216" s="62">
        <f t="shared" si="3"/>
        <v>0</v>
      </c>
      <c r="Q216" s="90"/>
      <c r="R216" s="73"/>
    </row>
    <row r="217" spans="1:18" ht="18" hidden="1" customHeight="1">
      <c r="A217" s="606">
        <v>207</v>
      </c>
      <c r="B217" s="607"/>
      <c r="C217" s="54"/>
      <c r="D217" s="65"/>
      <c r="E217" s="144"/>
      <c r="F217" s="66"/>
      <c r="G217" s="67"/>
      <c r="H217" s="71"/>
      <c r="I217" s="70"/>
      <c r="J217" s="71"/>
      <c r="K217" s="69"/>
      <c r="L217" s="70"/>
      <c r="M217" s="71"/>
      <c r="N217" s="69"/>
      <c r="O217" s="72"/>
      <c r="P217" s="62">
        <f t="shared" si="3"/>
        <v>0</v>
      </c>
      <c r="Q217" s="90"/>
      <c r="R217" s="73"/>
    </row>
    <row r="218" spans="1:18" ht="18" hidden="1" customHeight="1">
      <c r="A218" s="606">
        <v>208</v>
      </c>
      <c r="B218" s="607"/>
      <c r="C218" s="54"/>
      <c r="D218" s="65"/>
      <c r="E218" s="144"/>
      <c r="F218" s="66"/>
      <c r="G218" s="67"/>
      <c r="H218" s="71"/>
      <c r="I218" s="70"/>
      <c r="J218" s="71"/>
      <c r="K218" s="69"/>
      <c r="L218" s="70"/>
      <c r="M218" s="71"/>
      <c r="N218" s="69"/>
      <c r="O218" s="72"/>
      <c r="P218" s="62">
        <f t="shared" si="3"/>
        <v>0</v>
      </c>
      <c r="Q218" s="90"/>
      <c r="R218" s="73"/>
    </row>
    <row r="219" spans="1:18" ht="18" hidden="1" customHeight="1">
      <c r="A219" s="606">
        <v>209</v>
      </c>
      <c r="B219" s="607"/>
      <c r="C219" s="54"/>
      <c r="D219" s="65"/>
      <c r="E219" s="144"/>
      <c r="F219" s="66"/>
      <c r="G219" s="67"/>
      <c r="H219" s="71"/>
      <c r="I219" s="70"/>
      <c r="J219" s="71"/>
      <c r="K219" s="69"/>
      <c r="L219" s="70"/>
      <c r="M219" s="71"/>
      <c r="N219" s="69"/>
      <c r="O219" s="72"/>
      <c r="P219" s="62">
        <f t="shared" si="3"/>
        <v>0</v>
      </c>
      <c r="Q219" s="90"/>
      <c r="R219" s="73"/>
    </row>
    <row r="220" spans="1:18" ht="18" hidden="1" customHeight="1">
      <c r="A220" s="606">
        <v>210</v>
      </c>
      <c r="B220" s="607"/>
      <c r="C220" s="54"/>
      <c r="D220" s="65"/>
      <c r="E220" s="144"/>
      <c r="F220" s="66"/>
      <c r="G220" s="67"/>
      <c r="H220" s="71"/>
      <c r="I220" s="70"/>
      <c r="J220" s="71"/>
      <c r="K220" s="69"/>
      <c r="L220" s="70"/>
      <c r="M220" s="71"/>
      <c r="N220" s="69"/>
      <c r="O220" s="72"/>
      <c r="P220" s="62">
        <f t="shared" si="3"/>
        <v>0</v>
      </c>
      <c r="Q220" s="90"/>
      <c r="R220" s="73"/>
    </row>
    <row r="221" spans="1:18" ht="18" hidden="1" customHeight="1">
      <c r="A221" s="606">
        <v>211</v>
      </c>
      <c r="B221" s="607"/>
      <c r="C221" s="54"/>
      <c r="D221" s="65"/>
      <c r="E221" s="144"/>
      <c r="F221" s="66"/>
      <c r="G221" s="67"/>
      <c r="H221" s="71"/>
      <c r="I221" s="70"/>
      <c r="J221" s="71"/>
      <c r="K221" s="69"/>
      <c r="L221" s="70"/>
      <c r="M221" s="71"/>
      <c r="N221" s="69"/>
      <c r="O221" s="72"/>
      <c r="P221" s="62">
        <f t="shared" si="3"/>
        <v>0</v>
      </c>
      <c r="Q221" s="90"/>
      <c r="R221" s="73"/>
    </row>
    <row r="222" spans="1:18" ht="18" hidden="1" customHeight="1">
      <c r="A222" s="606">
        <v>212</v>
      </c>
      <c r="B222" s="607"/>
      <c r="C222" s="54"/>
      <c r="D222" s="65"/>
      <c r="E222" s="144"/>
      <c r="F222" s="66"/>
      <c r="G222" s="67"/>
      <c r="H222" s="71"/>
      <c r="I222" s="70"/>
      <c r="J222" s="71"/>
      <c r="K222" s="69"/>
      <c r="L222" s="70"/>
      <c r="M222" s="71"/>
      <c r="N222" s="69"/>
      <c r="O222" s="72"/>
      <c r="P222" s="62">
        <f t="shared" si="3"/>
        <v>0</v>
      </c>
      <c r="Q222" s="90"/>
      <c r="R222" s="73"/>
    </row>
    <row r="223" spans="1:18" ht="18" hidden="1" customHeight="1">
      <c r="A223" s="606">
        <v>213</v>
      </c>
      <c r="B223" s="607"/>
      <c r="C223" s="54"/>
      <c r="D223" s="65"/>
      <c r="E223" s="144"/>
      <c r="F223" s="66"/>
      <c r="G223" s="67"/>
      <c r="H223" s="71"/>
      <c r="I223" s="70"/>
      <c r="J223" s="71"/>
      <c r="K223" s="69"/>
      <c r="L223" s="70"/>
      <c r="M223" s="71"/>
      <c r="N223" s="69"/>
      <c r="O223" s="72"/>
      <c r="P223" s="62">
        <f t="shared" si="3"/>
        <v>0</v>
      </c>
      <c r="Q223" s="90"/>
      <c r="R223" s="73"/>
    </row>
    <row r="224" spans="1:18" ht="18" hidden="1" customHeight="1">
      <c r="A224" s="606">
        <v>214</v>
      </c>
      <c r="B224" s="607"/>
      <c r="C224" s="54"/>
      <c r="D224" s="65"/>
      <c r="E224" s="144"/>
      <c r="F224" s="66"/>
      <c r="G224" s="67"/>
      <c r="H224" s="71"/>
      <c r="I224" s="70"/>
      <c r="J224" s="71"/>
      <c r="K224" s="69"/>
      <c r="L224" s="70"/>
      <c r="M224" s="71"/>
      <c r="N224" s="69"/>
      <c r="O224" s="72"/>
      <c r="P224" s="62">
        <f t="shared" si="3"/>
        <v>0</v>
      </c>
      <c r="Q224" s="90"/>
      <c r="R224" s="73"/>
    </row>
    <row r="225" spans="1:18" ht="18" hidden="1" customHeight="1">
      <c r="A225" s="606">
        <v>215</v>
      </c>
      <c r="B225" s="607"/>
      <c r="C225" s="54"/>
      <c r="D225" s="65"/>
      <c r="E225" s="144"/>
      <c r="F225" s="66"/>
      <c r="G225" s="67"/>
      <c r="H225" s="71"/>
      <c r="I225" s="70"/>
      <c r="J225" s="71"/>
      <c r="K225" s="69"/>
      <c r="L225" s="70"/>
      <c r="M225" s="71"/>
      <c r="N225" s="69"/>
      <c r="O225" s="72"/>
      <c r="P225" s="62">
        <f t="shared" si="3"/>
        <v>0</v>
      </c>
      <c r="Q225" s="90"/>
      <c r="R225" s="73"/>
    </row>
    <row r="226" spans="1:18" ht="18" hidden="1" customHeight="1">
      <c r="A226" s="606">
        <v>216</v>
      </c>
      <c r="B226" s="607"/>
      <c r="C226" s="54"/>
      <c r="D226" s="65"/>
      <c r="E226" s="144"/>
      <c r="F226" s="66"/>
      <c r="G226" s="67"/>
      <c r="H226" s="71"/>
      <c r="I226" s="70"/>
      <c r="J226" s="71"/>
      <c r="K226" s="69"/>
      <c r="L226" s="70"/>
      <c r="M226" s="71"/>
      <c r="N226" s="69"/>
      <c r="O226" s="72"/>
      <c r="P226" s="62">
        <f t="shared" si="3"/>
        <v>0</v>
      </c>
      <c r="Q226" s="90"/>
      <c r="R226" s="73"/>
    </row>
    <row r="227" spans="1:18" ht="18" hidden="1" customHeight="1">
      <c r="A227" s="606">
        <v>217</v>
      </c>
      <c r="B227" s="607"/>
      <c r="C227" s="54"/>
      <c r="D227" s="65"/>
      <c r="E227" s="144"/>
      <c r="F227" s="66"/>
      <c r="G227" s="67"/>
      <c r="H227" s="71"/>
      <c r="I227" s="70"/>
      <c r="J227" s="71"/>
      <c r="K227" s="69"/>
      <c r="L227" s="70"/>
      <c r="M227" s="71"/>
      <c r="N227" s="69"/>
      <c r="O227" s="72"/>
      <c r="P227" s="62">
        <f t="shared" si="3"/>
        <v>0</v>
      </c>
      <c r="Q227" s="90"/>
      <c r="R227" s="73"/>
    </row>
    <row r="228" spans="1:18" ht="18" hidden="1" customHeight="1">
      <c r="A228" s="606">
        <v>218</v>
      </c>
      <c r="B228" s="607"/>
      <c r="C228" s="54"/>
      <c r="D228" s="65"/>
      <c r="E228" s="144"/>
      <c r="F228" s="66"/>
      <c r="G228" s="67"/>
      <c r="H228" s="71"/>
      <c r="I228" s="70"/>
      <c r="J228" s="71"/>
      <c r="K228" s="69"/>
      <c r="L228" s="70"/>
      <c r="M228" s="71"/>
      <c r="N228" s="69"/>
      <c r="O228" s="72"/>
      <c r="P228" s="62">
        <f t="shared" si="3"/>
        <v>0</v>
      </c>
      <c r="Q228" s="90"/>
      <c r="R228" s="73"/>
    </row>
    <row r="229" spans="1:18" ht="18" hidden="1" customHeight="1">
      <c r="A229" s="606">
        <v>219</v>
      </c>
      <c r="B229" s="607"/>
      <c r="C229" s="54"/>
      <c r="D229" s="65"/>
      <c r="E229" s="144"/>
      <c r="F229" s="66"/>
      <c r="G229" s="67"/>
      <c r="H229" s="71"/>
      <c r="I229" s="70"/>
      <c r="J229" s="71"/>
      <c r="K229" s="69"/>
      <c r="L229" s="70"/>
      <c r="M229" s="71"/>
      <c r="N229" s="69"/>
      <c r="O229" s="72"/>
      <c r="P229" s="62">
        <f t="shared" si="3"/>
        <v>0</v>
      </c>
      <c r="Q229" s="90"/>
      <c r="R229" s="73"/>
    </row>
    <row r="230" spans="1:18" ht="18" hidden="1" customHeight="1">
      <c r="A230" s="606">
        <v>220</v>
      </c>
      <c r="B230" s="607"/>
      <c r="C230" s="54"/>
      <c r="D230" s="65"/>
      <c r="E230" s="144"/>
      <c r="F230" s="66"/>
      <c r="G230" s="67"/>
      <c r="H230" s="71"/>
      <c r="I230" s="70"/>
      <c r="J230" s="71"/>
      <c r="K230" s="69"/>
      <c r="L230" s="70"/>
      <c r="M230" s="71"/>
      <c r="N230" s="69"/>
      <c r="O230" s="72"/>
      <c r="P230" s="62">
        <f t="shared" si="3"/>
        <v>0</v>
      </c>
      <c r="Q230" s="90"/>
      <c r="R230" s="73"/>
    </row>
    <row r="231" spans="1:18" ht="18" hidden="1" customHeight="1">
      <c r="A231" s="606">
        <v>221</v>
      </c>
      <c r="B231" s="607"/>
      <c r="C231" s="54"/>
      <c r="D231" s="65"/>
      <c r="E231" s="144"/>
      <c r="F231" s="66"/>
      <c r="G231" s="67"/>
      <c r="H231" s="71"/>
      <c r="I231" s="70"/>
      <c r="J231" s="71"/>
      <c r="K231" s="69"/>
      <c r="L231" s="70"/>
      <c r="M231" s="71"/>
      <c r="N231" s="69"/>
      <c r="O231" s="72"/>
      <c r="P231" s="62">
        <f t="shared" si="3"/>
        <v>0</v>
      </c>
      <c r="Q231" s="90"/>
      <c r="R231" s="73"/>
    </row>
    <row r="232" spans="1:18" ht="18" hidden="1" customHeight="1">
      <c r="A232" s="606">
        <v>222</v>
      </c>
      <c r="B232" s="607"/>
      <c r="C232" s="54"/>
      <c r="D232" s="65"/>
      <c r="E232" s="144"/>
      <c r="F232" s="66"/>
      <c r="G232" s="67"/>
      <c r="H232" s="71"/>
      <c r="I232" s="70"/>
      <c r="J232" s="71"/>
      <c r="K232" s="69"/>
      <c r="L232" s="70"/>
      <c r="M232" s="71"/>
      <c r="N232" s="69"/>
      <c r="O232" s="72"/>
      <c r="P232" s="62">
        <f t="shared" si="3"/>
        <v>0</v>
      </c>
      <c r="Q232" s="90"/>
      <c r="R232" s="73"/>
    </row>
    <row r="233" spans="1:18" ht="18" hidden="1" customHeight="1">
      <c r="A233" s="606">
        <v>223</v>
      </c>
      <c r="B233" s="607"/>
      <c r="C233" s="54"/>
      <c r="D233" s="65"/>
      <c r="E233" s="144"/>
      <c r="F233" s="66"/>
      <c r="G233" s="67"/>
      <c r="H233" s="71"/>
      <c r="I233" s="70"/>
      <c r="J233" s="71"/>
      <c r="K233" s="69"/>
      <c r="L233" s="70"/>
      <c r="M233" s="71"/>
      <c r="N233" s="69"/>
      <c r="O233" s="72"/>
      <c r="P233" s="62">
        <f t="shared" si="3"/>
        <v>0</v>
      </c>
      <c r="Q233" s="90"/>
      <c r="R233" s="73"/>
    </row>
    <row r="234" spans="1:18" ht="18" hidden="1" customHeight="1">
      <c r="A234" s="606">
        <v>224</v>
      </c>
      <c r="B234" s="607"/>
      <c r="C234" s="54"/>
      <c r="D234" s="65"/>
      <c r="E234" s="144"/>
      <c r="F234" s="66"/>
      <c r="G234" s="67"/>
      <c r="H234" s="71"/>
      <c r="I234" s="70"/>
      <c r="J234" s="71"/>
      <c r="K234" s="69"/>
      <c r="L234" s="70"/>
      <c r="M234" s="71"/>
      <c r="N234" s="69"/>
      <c r="O234" s="72"/>
      <c r="P234" s="62">
        <f t="shared" si="3"/>
        <v>0</v>
      </c>
      <c r="Q234" s="90"/>
      <c r="R234" s="73"/>
    </row>
    <row r="235" spans="1:18" ht="18" hidden="1" customHeight="1">
      <c r="A235" s="606">
        <v>225</v>
      </c>
      <c r="B235" s="607"/>
      <c r="C235" s="54"/>
      <c r="D235" s="65"/>
      <c r="E235" s="144"/>
      <c r="F235" s="66"/>
      <c r="G235" s="67"/>
      <c r="H235" s="71"/>
      <c r="I235" s="70"/>
      <c r="J235" s="71"/>
      <c r="K235" s="69"/>
      <c r="L235" s="70"/>
      <c r="M235" s="71"/>
      <c r="N235" s="69"/>
      <c r="O235" s="72"/>
      <c r="P235" s="62">
        <f t="shared" si="3"/>
        <v>0</v>
      </c>
      <c r="Q235" s="90"/>
      <c r="R235" s="73"/>
    </row>
    <row r="236" spans="1:18" ht="18" hidden="1" customHeight="1">
      <c r="A236" s="606">
        <v>226</v>
      </c>
      <c r="B236" s="607"/>
      <c r="C236" s="54"/>
      <c r="D236" s="65"/>
      <c r="E236" s="144"/>
      <c r="F236" s="66"/>
      <c r="G236" s="67"/>
      <c r="H236" s="71"/>
      <c r="I236" s="70"/>
      <c r="J236" s="71"/>
      <c r="K236" s="69"/>
      <c r="L236" s="70"/>
      <c r="M236" s="71"/>
      <c r="N236" s="69"/>
      <c r="O236" s="72"/>
      <c r="P236" s="62">
        <f t="shared" si="3"/>
        <v>0</v>
      </c>
      <c r="Q236" s="90"/>
      <c r="R236" s="73"/>
    </row>
    <row r="237" spans="1:18" ht="18" hidden="1" customHeight="1">
      <c r="A237" s="606">
        <v>227</v>
      </c>
      <c r="B237" s="607"/>
      <c r="C237" s="54"/>
      <c r="D237" s="65"/>
      <c r="E237" s="144"/>
      <c r="F237" s="66"/>
      <c r="G237" s="67"/>
      <c r="H237" s="71"/>
      <c r="I237" s="70"/>
      <c r="J237" s="71"/>
      <c r="K237" s="69"/>
      <c r="L237" s="70"/>
      <c r="M237" s="71"/>
      <c r="N237" s="69"/>
      <c r="O237" s="72"/>
      <c r="P237" s="62">
        <f t="shared" si="3"/>
        <v>0</v>
      </c>
      <c r="Q237" s="90"/>
      <c r="R237" s="73"/>
    </row>
    <row r="238" spans="1:18" ht="18" hidden="1" customHeight="1">
      <c r="A238" s="606">
        <v>228</v>
      </c>
      <c r="B238" s="607"/>
      <c r="C238" s="54"/>
      <c r="D238" s="65"/>
      <c r="E238" s="144"/>
      <c r="F238" s="66"/>
      <c r="G238" s="67"/>
      <c r="H238" s="71"/>
      <c r="I238" s="70"/>
      <c r="J238" s="71"/>
      <c r="K238" s="69"/>
      <c r="L238" s="70"/>
      <c r="M238" s="71"/>
      <c r="N238" s="69"/>
      <c r="O238" s="72"/>
      <c r="P238" s="62">
        <f t="shared" si="3"/>
        <v>0</v>
      </c>
      <c r="Q238" s="90"/>
      <c r="R238" s="73"/>
    </row>
    <row r="239" spans="1:18" ht="18" hidden="1" customHeight="1">
      <c r="A239" s="606">
        <v>229</v>
      </c>
      <c r="B239" s="607"/>
      <c r="C239" s="54"/>
      <c r="D239" s="65"/>
      <c r="E239" s="144"/>
      <c r="F239" s="66"/>
      <c r="G239" s="67"/>
      <c r="H239" s="71"/>
      <c r="I239" s="70"/>
      <c r="J239" s="71"/>
      <c r="K239" s="69"/>
      <c r="L239" s="70"/>
      <c r="M239" s="71"/>
      <c r="N239" s="69"/>
      <c r="O239" s="72"/>
      <c r="P239" s="62">
        <f t="shared" si="3"/>
        <v>0</v>
      </c>
      <c r="Q239" s="90"/>
      <c r="R239" s="73"/>
    </row>
    <row r="240" spans="1:18" ht="18" hidden="1" customHeight="1">
      <c r="A240" s="606">
        <v>230</v>
      </c>
      <c r="B240" s="607"/>
      <c r="C240" s="54"/>
      <c r="D240" s="65"/>
      <c r="E240" s="144"/>
      <c r="F240" s="66"/>
      <c r="G240" s="67"/>
      <c r="H240" s="71"/>
      <c r="I240" s="70"/>
      <c r="J240" s="71"/>
      <c r="K240" s="69"/>
      <c r="L240" s="70"/>
      <c r="M240" s="71"/>
      <c r="N240" s="69"/>
      <c r="O240" s="72"/>
      <c r="P240" s="62">
        <f t="shared" si="3"/>
        <v>0</v>
      </c>
      <c r="Q240" s="90"/>
      <c r="R240" s="73"/>
    </row>
    <row r="241" spans="1:18" ht="18" hidden="1" customHeight="1">
      <c r="A241" s="606">
        <v>231</v>
      </c>
      <c r="B241" s="607"/>
      <c r="C241" s="54"/>
      <c r="D241" s="65"/>
      <c r="E241" s="144"/>
      <c r="F241" s="66"/>
      <c r="G241" s="67"/>
      <c r="H241" s="71"/>
      <c r="I241" s="70"/>
      <c r="J241" s="71"/>
      <c r="K241" s="69"/>
      <c r="L241" s="70"/>
      <c r="M241" s="71"/>
      <c r="N241" s="69"/>
      <c r="O241" s="72"/>
      <c r="P241" s="62">
        <f t="shared" si="3"/>
        <v>0</v>
      </c>
      <c r="Q241" s="90"/>
      <c r="R241" s="73"/>
    </row>
    <row r="242" spans="1:18" ht="18" hidden="1" customHeight="1">
      <c r="A242" s="606">
        <v>232</v>
      </c>
      <c r="B242" s="607"/>
      <c r="C242" s="54"/>
      <c r="D242" s="65"/>
      <c r="E242" s="144"/>
      <c r="F242" s="66"/>
      <c r="G242" s="67"/>
      <c r="H242" s="71"/>
      <c r="I242" s="70"/>
      <c r="J242" s="71"/>
      <c r="K242" s="69"/>
      <c r="L242" s="70"/>
      <c r="M242" s="71"/>
      <c r="N242" s="69"/>
      <c r="O242" s="72"/>
      <c r="P242" s="62">
        <f t="shared" si="3"/>
        <v>0</v>
      </c>
      <c r="Q242" s="90"/>
      <c r="R242" s="73"/>
    </row>
    <row r="243" spans="1:18" ht="18" hidden="1" customHeight="1">
      <c r="A243" s="606">
        <v>233</v>
      </c>
      <c r="B243" s="607"/>
      <c r="C243" s="54"/>
      <c r="D243" s="65"/>
      <c r="E243" s="144"/>
      <c r="F243" s="66"/>
      <c r="G243" s="67"/>
      <c r="H243" s="71"/>
      <c r="I243" s="70"/>
      <c r="J243" s="71"/>
      <c r="K243" s="69"/>
      <c r="L243" s="70"/>
      <c r="M243" s="71"/>
      <c r="N243" s="69"/>
      <c r="O243" s="72"/>
      <c r="P243" s="62">
        <f t="shared" si="3"/>
        <v>0</v>
      </c>
      <c r="Q243" s="90"/>
      <c r="R243" s="73"/>
    </row>
    <row r="244" spans="1:18" ht="18" hidden="1" customHeight="1">
      <c r="A244" s="606">
        <v>234</v>
      </c>
      <c r="B244" s="607"/>
      <c r="C244" s="54"/>
      <c r="D244" s="65"/>
      <c r="E244" s="144"/>
      <c r="F244" s="66"/>
      <c r="G244" s="67"/>
      <c r="H244" s="71"/>
      <c r="I244" s="70"/>
      <c r="J244" s="71"/>
      <c r="K244" s="69"/>
      <c r="L244" s="70"/>
      <c r="M244" s="71"/>
      <c r="N244" s="69"/>
      <c r="O244" s="72"/>
      <c r="P244" s="62">
        <f t="shared" si="3"/>
        <v>0</v>
      </c>
      <c r="Q244" s="90"/>
      <c r="R244" s="73"/>
    </row>
    <row r="245" spans="1:18" ht="18" hidden="1" customHeight="1">
      <c r="A245" s="606">
        <v>235</v>
      </c>
      <c r="B245" s="607"/>
      <c r="C245" s="54"/>
      <c r="D245" s="65"/>
      <c r="E245" s="144"/>
      <c r="F245" s="66"/>
      <c r="G245" s="67"/>
      <c r="H245" s="71"/>
      <c r="I245" s="70"/>
      <c r="J245" s="71"/>
      <c r="K245" s="69"/>
      <c r="L245" s="70"/>
      <c r="M245" s="71"/>
      <c r="N245" s="69"/>
      <c r="O245" s="72"/>
      <c r="P245" s="62">
        <f t="shared" si="3"/>
        <v>0</v>
      </c>
      <c r="Q245" s="90"/>
      <c r="R245" s="73"/>
    </row>
    <row r="246" spans="1:18" ht="18" hidden="1" customHeight="1">
      <c r="A246" s="606">
        <v>236</v>
      </c>
      <c r="B246" s="607"/>
      <c r="C246" s="54"/>
      <c r="D246" s="65"/>
      <c r="E246" s="144"/>
      <c r="F246" s="66"/>
      <c r="G246" s="67"/>
      <c r="H246" s="71"/>
      <c r="I246" s="70"/>
      <c r="J246" s="71"/>
      <c r="K246" s="69"/>
      <c r="L246" s="70"/>
      <c r="M246" s="71"/>
      <c r="N246" s="69"/>
      <c r="O246" s="72"/>
      <c r="P246" s="62">
        <f t="shared" si="3"/>
        <v>0</v>
      </c>
      <c r="Q246" s="90"/>
      <c r="R246" s="73"/>
    </row>
    <row r="247" spans="1:18" ht="18" hidden="1" customHeight="1">
      <c r="A247" s="606">
        <v>237</v>
      </c>
      <c r="B247" s="607"/>
      <c r="C247" s="54"/>
      <c r="D247" s="65"/>
      <c r="E247" s="144"/>
      <c r="F247" s="66"/>
      <c r="G247" s="67"/>
      <c r="H247" s="71"/>
      <c r="I247" s="70"/>
      <c r="J247" s="71"/>
      <c r="K247" s="69"/>
      <c r="L247" s="70"/>
      <c r="M247" s="71"/>
      <c r="N247" s="69"/>
      <c r="O247" s="72"/>
      <c r="P247" s="62">
        <f t="shared" si="3"/>
        <v>0</v>
      </c>
      <c r="Q247" s="90"/>
      <c r="R247" s="73"/>
    </row>
    <row r="248" spans="1:18" ht="18" hidden="1" customHeight="1">
      <c r="A248" s="606">
        <v>238</v>
      </c>
      <c r="B248" s="607"/>
      <c r="C248" s="54"/>
      <c r="D248" s="65"/>
      <c r="E248" s="144"/>
      <c r="F248" s="66"/>
      <c r="G248" s="67"/>
      <c r="H248" s="71"/>
      <c r="I248" s="70"/>
      <c r="J248" s="71"/>
      <c r="K248" s="69"/>
      <c r="L248" s="70"/>
      <c r="M248" s="71"/>
      <c r="N248" s="69"/>
      <c r="O248" s="72"/>
      <c r="P248" s="62">
        <f t="shared" si="3"/>
        <v>0</v>
      </c>
      <c r="Q248" s="90"/>
      <c r="R248" s="73"/>
    </row>
    <row r="249" spans="1:18" ht="18" hidden="1" customHeight="1">
      <c r="A249" s="606">
        <v>239</v>
      </c>
      <c r="B249" s="607"/>
      <c r="C249" s="54"/>
      <c r="D249" s="65"/>
      <c r="E249" s="144"/>
      <c r="F249" s="66"/>
      <c r="G249" s="67"/>
      <c r="H249" s="71"/>
      <c r="I249" s="70"/>
      <c r="J249" s="71"/>
      <c r="K249" s="69"/>
      <c r="L249" s="70"/>
      <c r="M249" s="71"/>
      <c r="N249" s="69"/>
      <c r="O249" s="72"/>
      <c r="P249" s="62">
        <f t="shared" si="3"/>
        <v>0</v>
      </c>
      <c r="Q249" s="90"/>
      <c r="R249" s="73"/>
    </row>
    <row r="250" spans="1:18" ht="18" hidden="1" customHeight="1">
      <c r="A250" s="606">
        <v>240</v>
      </c>
      <c r="B250" s="607"/>
      <c r="C250" s="54"/>
      <c r="D250" s="65"/>
      <c r="E250" s="144"/>
      <c r="F250" s="66"/>
      <c r="G250" s="67"/>
      <c r="H250" s="71"/>
      <c r="I250" s="70"/>
      <c r="J250" s="71"/>
      <c r="K250" s="69"/>
      <c r="L250" s="70"/>
      <c r="M250" s="71"/>
      <c r="N250" s="69"/>
      <c r="O250" s="72"/>
      <c r="P250" s="62">
        <f t="shared" si="3"/>
        <v>0</v>
      </c>
      <c r="Q250" s="90"/>
      <c r="R250" s="73"/>
    </row>
    <row r="251" spans="1:18" ht="18" hidden="1" customHeight="1">
      <c r="A251" s="606">
        <v>241</v>
      </c>
      <c r="B251" s="607"/>
      <c r="C251" s="54"/>
      <c r="D251" s="65"/>
      <c r="E251" s="144"/>
      <c r="F251" s="66"/>
      <c r="G251" s="67"/>
      <c r="H251" s="71"/>
      <c r="I251" s="70"/>
      <c r="J251" s="71"/>
      <c r="K251" s="69"/>
      <c r="L251" s="70"/>
      <c r="M251" s="71"/>
      <c r="N251" s="69"/>
      <c r="O251" s="72"/>
      <c r="P251" s="62">
        <f t="shared" si="3"/>
        <v>0</v>
      </c>
      <c r="Q251" s="90"/>
      <c r="R251" s="73"/>
    </row>
    <row r="252" spans="1:18" ht="18" hidden="1" customHeight="1">
      <c r="A252" s="606">
        <v>242</v>
      </c>
      <c r="B252" s="607"/>
      <c r="C252" s="54"/>
      <c r="D252" s="65"/>
      <c r="E252" s="144"/>
      <c r="F252" s="66"/>
      <c r="G252" s="67"/>
      <c r="H252" s="71"/>
      <c r="I252" s="70"/>
      <c r="J252" s="71"/>
      <c r="K252" s="69"/>
      <c r="L252" s="70"/>
      <c r="M252" s="71"/>
      <c r="N252" s="69"/>
      <c r="O252" s="72"/>
      <c r="P252" s="62">
        <f t="shared" si="3"/>
        <v>0</v>
      </c>
      <c r="Q252" s="90"/>
      <c r="R252" s="73"/>
    </row>
    <row r="253" spans="1:18" ht="18" hidden="1" customHeight="1">
      <c r="A253" s="606">
        <v>243</v>
      </c>
      <c r="B253" s="607"/>
      <c r="C253" s="54"/>
      <c r="D253" s="65"/>
      <c r="E253" s="144"/>
      <c r="F253" s="66"/>
      <c r="G253" s="67"/>
      <c r="H253" s="71"/>
      <c r="I253" s="70"/>
      <c r="J253" s="71"/>
      <c r="K253" s="69"/>
      <c r="L253" s="70"/>
      <c r="M253" s="71"/>
      <c r="N253" s="69"/>
      <c r="O253" s="72"/>
      <c r="P253" s="62">
        <f t="shared" si="3"/>
        <v>0</v>
      </c>
      <c r="Q253" s="90"/>
      <c r="R253" s="73"/>
    </row>
    <row r="254" spans="1:18" ht="18" hidden="1" customHeight="1">
      <c r="A254" s="606">
        <v>244</v>
      </c>
      <c r="B254" s="607"/>
      <c r="C254" s="54"/>
      <c r="D254" s="65"/>
      <c r="E254" s="144"/>
      <c r="F254" s="66"/>
      <c r="G254" s="67"/>
      <c r="H254" s="71"/>
      <c r="I254" s="70"/>
      <c r="J254" s="71"/>
      <c r="K254" s="69"/>
      <c r="L254" s="70"/>
      <c r="M254" s="71"/>
      <c r="N254" s="69"/>
      <c r="O254" s="72"/>
      <c r="P254" s="62">
        <f t="shared" si="3"/>
        <v>0</v>
      </c>
      <c r="Q254" s="90"/>
      <c r="R254" s="73"/>
    </row>
    <row r="255" spans="1:18" ht="18" hidden="1" customHeight="1">
      <c r="A255" s="606">
        <v>245</v>
      </c>
      <c r="B255" s="607"/>
      <c r="C255" s="54"/>
      <c r="D255" s="65"/>
      <c r="E255" s="144"/>
      <c r="F255" s="66"/>
      <c r="G255" s="67"/>
      <c r="H255" s="71"/>
      <c r="I255" s="70"/>
      <c r="J255" s="71"/>
      <c r="K255" s="69"/>
      <c r="L255" s="70"/>
      <c r="M255" s="71"/>
      <c r="N255" s="69"/>
      <c r="O255" s="72"/>
      <c r="P255" s="62">
        <f t="shared" si="3"/>
        <v>0</v>
      </c>
      <c r="Q255" s="90"/>
      <c r="R255" s="73"/>
    </row>
    <row r="256" spans="1:18" ht="18" hidden="1" customHeight="1">
      <c r="A256" s="606">
        <v>246</v>
      </c>
      <c r="B256" s="607"/>
      <c r="C256" s="54"/>
      <c r="D256" s="65"/>
      <c r="E256" s="144"/>
      <c r="F256" s="66"/>
      <c r="G256" s="67"/>
      <c r="H256" s="71"/>
      <c r="I256" s="70"/>
      <c r="J256" s="71"/>
      <c r="K256" s="69"/>
      <c r="L256" s="70"/>
      <c r="M256" s="71"/>
      <c r="N256" s="69"/>
      <c r="O256" s="72"/>
      <c r="P256" s="62">
        <f t="shared" si="3"/>
        <v>0</v>
      </c>
      <c r="Q256" s="90"/>
      <c r="R256" s="73"/>
    </row>
    <row r="257" spans="1:18" ht="18" hidden="1" customHeight="1">
      <c r="A257" s="606">
        <v>247</v>
      </c>
      <c r="B257" s="607"/>
      <c r="C257" s="54"/>
      <c r="D257" s="65"/>
      <c r="E257" s="144"/>
      <c r="F257" s="66"/>
      <c r="G257" s="67"/>
      <c r="H257" s="71"/>
      <c r="I257" s="70"/>
      <c r="J257" s="71"/>
      <c r="K257" s="69"/>
      <c r="L257" s="70"/>
      <c r="M257" s="71"/>
      <c r="N257" s="69"/>
      <c r="O257" s="72"/>
      <c r="P257" s="62">
        <f t="shared" si="3"/>
        <v>0</v>
      </c>
      <c r="Q257" s="90"/>
      <c r="R257" s="73"/>
    </row>
    <row r="258" spans="1:18" ht="18" hidden="1" customHeight="1">
      <c r="A258" s="606">
        <v>248</v>
      </c>
      <c r="B258" s="607"/>
      <c r="C258" s="54"/>
      <c r="D258" s="65"/>
      <c r="E258" s="144"/>
      <c r="F258" s="66"/>
      <c r="G258" s="67"/>
      <c r="H258" s="71"/>
      <c r="I258" s="70"/>
      <c r="J258" s="71"/>
      <c r="K258" s="69"/>
      <c r="L258" s="70"/>
      <c r="M258" s="71"/>
      <c r="N258" s="69"/>
      <c r="O258" s="72"/>
      <c r="P258" s="62">
        <f t="shared" si="3"/>
        <v>0</v>
      </c>
      <c r="Q258" s="90"/>
      <c r="R258" s="73"/>
    </row>
    <row r="259" spans="1:18" ht="18" hidden="1" customHeight="1">
      <c r="A259" s="606">
        <v>249</v>
      </c>
      <c r="B259" s="607"/>
      <c r="C259" s="54"/>
      <c r="D259" s="65"/>
      <c r="E259" s="144"/>
      <c r="F259" s="66"/>
      <c r="G259" s="67"/>
      <c r="H259" s="71"/>
      <c r="I259" s="70"/>
      <c r="J259" s="71"/>
      <c r="K259" s="69"/>
      <c r="L259" s="70"/>
      <c r="M259" s="71"/>
      <c r="N259" s="69"/>
      <c r="O259" s="72"/>
      <c r="P259" s="62">
        <f t="shared" si="3"/>
        <v>0</v>
      </c>
      <c r="Q259" s="90"/>
      <c r="R259" s="73"/>
    </row>
    <row r="260" spans="1:18" ht="18" hidden="1" customHeight="1">
      <c r="A260" s="606">
        <v>250</v>
      </c>
      <c r="B260" s="607"/>
      <c r="C260" s="54"/>
      <c r="D260" s="65"/>
      <c r="E260" s="144"/>
      <c r="F260" s="66"/>
      <c r="G260" s="67"/>
      <c r="H260" s="71"/>
      <c r="I260" s="70"/>
      <c r="J260" s="71"/>
      <c r="K260" s="69"/>
      <c r="L260" s="70"/>
      <c r="M260" s="71"/>
      <c r="N260" s="69"/>
      <c r="O260" s="72"/>
      <c r="P260" s="62">
        <f t="shared" si="3"/>
        <v>0</v>
      </c>
      <c r="Q260" s="90"/>
      <c r="R260" s="73"/>
    </row>
    <row r="261" spans="1:18" ht="18" hidden="1" customHeight="1">
      <c r="A261" s="606">
        <v>251</v>
      </c>
      <c r="B261" s="607"/>
      <c r="C261" s="54"/>
      <c r="D261" s="65"/>
      <c r="E261" s="144"/>
      <c r="F261" s="66"/>
      <c r="G261" s="67"/>
      <c r="H261" s="71"/>
      <c r="I261" s="70"/>
      <c r="J261" s="71"/>
      <c r="K261" s="69"/>
      <c r="L261" s="70"/>
      <c r="M261" s="71"/>
      <c r="N261" s="69"/>
      <c r="O261" s="72"/>
      <c r="P261" s="62">
        <f t="shared" si="3"/>
        <v>0</v>
      </c>
      <c r="Q261" s="90"/>
      <c r="R261" s="73"/>
    </row>
    <row r="262" spans="1:18" ht="18" hidden="1" customHeight="1">
      <c r="A262" s="606">
        <v>252</v>
      </c>
      <c r="B262" s="607"/>
      <c r="C262" s="54"/>
      <c r="D262" s="65"/>
      <c r="E262" s="144"/>
      <c r="F262" s="66"/>
      <c r="G262" s="67"/>
      <c r="H262" s="71"/>
      <c r="I262" s="70"/>
      <c r="J262" s="71"/>
      <c r="K262" s="69"/>
      <c r="L262" s="70"/>
      <c r="M262" s="71"/>
      <c r="N262" s="69"/>
      <c r="O262" s="72"/>
      <c r="P262" s="62">
        <f t="shared" si="3"/>
        <v>0</v>
      </c>
      <c r="Q262" s="90"/>
      <c r="R262" s="73"/>
    </row>
    <row r="263" spans="1:18" ht="18" hidden="1" customHeight="1">
      <c r="A263" s="606">
        <v>253</v>
      </c>
      <c r="B263" s="607"/>
      <c r="C263" s="54"/>
      <c r="D263" s="65"/>
      <c r="E263" s="144"/>
      <c r="F263" s="66"/>
      <c r="G263" s="67"/>
      <c r="H263" s="71"/>
      <c r="I263" s="70"/>
      <c r="J263" s="71"/>
      <c r="K263" s="69"/>
      <c r="L263" s="70"/>
      <c r="M263" s="71"/>
      <c r="N263" s="69"/>
      <c r="O263" s="72"/>
      <c r="P263" s="62">
        <f t="shared" si="3"/>
        <v>0</v>
      </c>
      <c r="Q263" s="90"/>
      <c r="R263" s="73"/>
    </row>
    <row r="264" spans="1:18" ht="18" hidden="1" customHeight="1">
      <c r="A264" s="606">
        <v>254</v>
      </c>
      <c r="B264" s="607"/>
      <c r="C264" s="54"/>
      <c r="D264" s="65"/>
      <c r="E264" s="144"/>
      <c r="F264" s="66"/>
      <c r="G264" s="67"/>
      <c r="H264" s="71"/>
      <c r="I264" s="70"/>
      <c r="J264" s="71"/>
      <c r="K264" s="69"/>
      <c r="L264" s="70"/>
      <c r="M264" s="71"/>
      <c r="N264" s="69"/>
      <c r="O264" s="72"/>
      <c r="P264" s="62">
        <f t="shared" si="3"/>
        <v>0</v>
      </c>
      <c r="Q264" s="90"/>
      <c r="R264" s="73"/>
    </row>
    <row r="265" spans="1:18" ht="18" hidden="1" customHeight="1">
      <c r="A265" s="606">
        <v>255</v>
      </c>
      <c r="B265" s="607"/>
      <c r="C265" s="54"/>
      <c r="D265" s="65"/>
      <c r="E265" s="144"/>
      <c r="F265" s="66"/>
      <c r="G265" s="67"/>
      <c r="H265" s="71"/>
      <c r="I265" s="70"/>
      <c r="J265" s="71"/>
      <c r="K265" s="69"/>
      <c r="L265" s="70"/>
      <c r="M265" s="71"/>
      <c r="N265" s="69"/>
      <c r="O265" s="72"/>
      <c r="P265" s="62">
        <f t="shared" si="3"/>
        <v>0</v>
      </c>
      <c r="Q265" s="90"/>
      <c r="R265" s="73"/>
    </row>
    <row r="266" spans="1:18" ht="18" hidden="1" customHeight="1">
      <c r="A266" s="606">
        <v>256</v>
      </c>
      <c r="B266" s="607"/>
      <c r="C266" s="54"/>
      <c r="D266" s="65"/>
      <c r="E266" s="144"/>
      <c r="F266" s="66"/>
      <c r="G266" s="67"/>
      <c r="H266" s="71"/>
      <c r="I266" s="70"/>
      <c r="J266" s="71"/>
      <c r="K266" s="69"/>
      <c r="L266" s="70"/>
      <c r="M266" s="71"/>
      <c r="N266" s="69"/>
      <c r="O266" s="72"/>
      <c r="P266" s="62">
        <f t="shared" si="3"/>
        <v>0</v>
      </c>
      <c r="Q266" s="90"/>
      <c r="R266" s="73"/>
    </row>
    <row r="267" spans="1:18" ht="18" hidden="1" customHeight="1">
      <c r="A267" s="606">
        <v>257</v>
      </c>
      <c r="B267" s="607"/>
      <c r="C267" s="54"/>
      <c r="D267" s="65"/>
      <c r="E267" s="144"/>
      <c r="F267" s="66"/>
      <c r="G267" s="67"/>
      <c r="H267" s="71"/>
      <c r="I267" s="70"/>
      <c r="J267" s="71"/>
      <c r="K267" s="69"/>
      <c r="L267" s="70"/>
      <c r="M267" s="71"/>
      <c r="N267" s="69"/>
      <c r="O267" s="72"/>
      <c r="P267" s="62">
        <f t="shared" si="3"/>
        <v>0</v>
      </c>
      <c r="Q267" s="90"/>
      <c r="R267" s="73"/>
    </row>
    <row r="268" spans="1:18" ht="18" hidden="1" customHeight="1">
      <c r="A268" s="606">
        <v>258</v>
      </c>
      <c r="B268" s="607"/>
      <c r="C268" s="54"/>
      <c r="D268" s="65"/>
      <c r="E268" s="144"/>
      <c r="F268" s="66"/>
      <c r="G268" s="67"/>
      <c r="H268" s="71"/>
      <c r="I268" s="70"/>
      <c r="J268" s="71"/>
      <c r="K268" s="69"/>
      <c r="L268" s="70"/>
      <c r="M268" s="71"/>
      <c r="N268" s="69"/>
      <c r="O268" s="72"/>
      <c r="P268" s="62">
        <f t="shared" ref="P268:P331" si="4">IF(H268="",0,INT(SUM(PRODUCT(H268,J268,M268))))</f>
        <v>0</v>
      </c>
      <c r="Q268" s="90"/>
      <c r="R268" s="73"/>
    </row>
    <row r="269" spans="1:18" ht="18" hidden="1" customHeight="1">
      <c r="A269" s="606">
        <v>259</v>
      </c>
      <c r="B269" s="607"/>
      <c r="C269" s="54"/>
      <c r="D269" s="65"/>
      <c r="E269" s="144"/>
      <c r="F269" s="66"/>
      <c r="G269" s="67"/>
      <c r="H269" s="71"/>
      <c r="I269" s="70"/>
      <c r="J269" s="71"/>
      <c r="K269" s="69"/>
      <c r="L269" s="70"/>
      <c r="M269" s="71"/>
      <c r="N269" s="69"/>
      <c r="O269" s="72"/>
      <c r="P269" s="62">
        <f t="shared" si="4"/>
        <v>0</v>
      </c>
      <c r="Q269" s="90"/>
      <c r="R269" s="73"/>
    </row>
    <row r="270" spans="1:18" ht="18" hidden="1" customHeight="1">
      <c r="A270" s="606">
        <v>260</v>
      </c>
      <c r="B270" s="607"/>
      <c r="C270" s="54"/>
      <c r="D270" s="65"/>
      <c r="E270" s="144"/>
      <c r="F270" s="66"/>
      <c r="G270" s="67"/>
      <c r="H270" s="71"/>
      <c r="I270" s="70"/>
      <c r="J270" s="71"/>
      <c r="K270" s="69"/>
      <c r="L270" s="70"/>
      <c r="M270" s="71"/>
      <c r="N270" s="69"/>
      <c r="O270" s="72"/>
      <c r="P270" s="62">
        <f t="shared" si="4"/>
        <v>0</v>
      </c>
      <c r="Q270" s="90"/>
      <c r="R270" s="73"/>
    </row>
    <row r="271" spans="1:18" ht="18" hidden="1" customHeight="1">
      <c r="A271" s="606">
        <v>261</v>
      </c>
      <c r="B271" s="607"/>
      <c r="C271" s="54"/>
      <c r="D271" s="65"/>
      <c r="E271" s="144"/>
      <c r="F271" s="66"/>
      <c r="G271" s="67"/>
      <c r="H271" s="71"/>
      <c r="I271" s="70"/>
      <c r="J271" s="71"/>
      <c r="K271" s="69"/>
      <c r="L271" s="70"/>
      <c r="M271" s="71"/>
      <c r="N271" s="69"/>
      <c r="O271" s="72"/>
      <c r="P271" s="62">
        <f t="shared" si="4"/>
        <v>0</v>
      </c>
      <c r="Q271" s="90"/>
      <c r="R271" s="73"/>
    </row>
    <row r="272" spans="1:18" ht="18" hidden="1" customHeight="1">
      <c r="A272" s="606">
        <v>262</v>
      </c>
      <c r="B272" s="607"/>
      <c r="C272" s="54"/>
      <c r="D272" s="65"/>
      <c r="E272" s="144"/>
      <c r="F272" s="66"/>
      <c r="G272" s="67"/>
      <c r="H272" s="71"/>
      <c r="I272" s="70"/>
      <c r="J272" s="71"/>
      <c r="K272" s="69"/>
      <c r="L272" s="70"/>
      <c r="M272" s="71"/>
      <c r="N272" s="69"/>
      <c r="O272" s="72"/>
      <c r="P272" s="62">
        <f t="shared" si="4"/>
        <v>0</v>
      </c>
      <c r="Q272" s="90"/>
      <c r="R272" s="73"/>
    </row>
    <row r="273" spans="1:18" ht="18" hidden="1" customHeight="1">
      <c r="A273" s="606">
        <v>263</v>
      </c>
      <c r="B273" s="607"/>
      <c r="C273" s="54"/>
      <c r="D273" s="65"/>
      <c r="E273" s="144"/>
      <c r="F273" s="66"/>
      <c r="G273" s="67"/>
      <c r="H273" s="71"/>
      <c r="I273" s="70"/>
      <c r="J273" s="71"/>
      <c r="K273" s="69"/>
      <c r="L273" s="70"/>
      <c r="M273" s="71"/>
      <c r="N273" s="69"/>
      <c r="O273" s="72"/>
      <c r="P273" s="62">
        <f t="shared" si="4"/>
        <v>0</v>
      </c>
      <c r="Q273" s="90"/>
      <c r="R273" s="73"/>
    </row>
    <row r="274" spans="1:18" ht="18" hidden="1" customHeight="1">
      <c r="A274" s="606">
        <v>264</v>
      </c>
      <c r="B274" s="607"/>
      <c r="C274" s="54"/>
      <c r="D274" s="65"/>
      <c r="E274" s="144"/>
      <c r="F274" s="66"/>
      <c r="G274" s="67"/>
      <c r="H274" s="71"/>
      <c r="I274" s="70"/>
      <c r="J274" s="71"/>
      <c r="K274" s="69"/>
      <c r="L274" s="70"/>
      <c r="M274" s="71"/>
      <c r="N274" s="69"/>
      <c r="O274" s="72"/>
      <c r="P274" s="62">
        <f t="shared" si="4"/>
        <v>0</v>
      </c>
      <c r="Q274" s="90"/>
      <c r="R274" s="73"/>
    </row>
    <row r="275" spans="1:18" ht="18" hidden="1" customHeight="1">
      <c r="A275" s="606">
        <v>265</v>
      </c>
      <c r="B275" s="607"/>
      <c r="C275" s="54"/>
      <c r="D275" s="65"/>
      <c r="E275" s="144"/>
      <c r="F275" s="66"/>
      <c r="G275" s="67"/>
      <c r="H275" s="71"/>
      <c r="I275" s="70"/>
      <c r="J275" s="71"/>
      <c r="K275" s="69"/>
      <c r="L275" s="70"/>
      <c r="M275" s="71"/>
      <c r="N275" s="69"/>
      <c r="O275" s="72"/>
      <c r="P275" s="62">
        <f t="shared" si="4"/>
        <v>0</v>
      </c>
      <c r="Q275" s="90"/>
      <c r="R275" s="73"/>
    </row>
    <row r="276" spans="1:18" ht="18" hidden="1" customHeight="1">
      <c r="A276" s="606">
        <v>266</v>
      </c>
      <c r="B276" s="607"/>
      <c r="C276" s="54"/>
      <c r="D276" s="65"/>
      <c r="E276" s="144"/>
      <c r="F276" s="66"/>
      <c r="G276" s="67"/>
      <c r="H276" s="71"/>
      <c r="I276" s="70"/>
      <c r="J276" s="71"/>
      <c r="K276" s="69"/>
      <c r="L276" s="70"/>
      <c r="M276" s="71"/>
      <c r="N276" s="69"/>
      <c r="O276" s="72"/>
      <c r="P276" s="62">
        <f t="shared" si="4"/>
        <v>0</v>
      </c>
      <c r="Q276" s="90"/>
      <c r="R276" s="73"/>
    </row>
    <row r="277" spans="1:18" ht="18" hidden="1" customHeight="1">
      <c r="A277" s="606">
        <v>267</v>
      </c>
      <c r="B277" s="607"/>
      <c r="C277" s="54"/>
      <c r="D277" s="65"/>
      <c r="E277" s="144"/>
      <c r="F277" s="66"/>
      <c r="G277" s="67"/>
      <c r="H277" s="71"/>
      <c r="I277" s="70"/>
      <c r="J277" s="71"/>
      <c r="K277" s="69"/>
      <c r="L277" s="70"/>
      <c r="M277" s="71"/>
      <c r="N277" s="69"/>
      <c r="O277" s="72"/>
      <c r="P277" s="62">
        <f t="shared" si="4"/>
        <v>0</v>
      </c>
      <c r="Q277" s="90"/>
      <c r="R277" s="73"/>
    </row>
    <row r="278" spans="1:18" ht="18" hidden="1" customHeight="1">
      <c r="A278" s="606">
        <v>268</v>
      </c>
      <c r="B278" s="607"/>
      <c r="C278" s="54"/>
      <c r="D278" s="65"/>
      <c r="E278" s="144"/>
      <c r="F278" s="66"/>
      <c r="G278" s="67"/>
      <c r="H278" s="71"/>
      <c r="I278" s="70"/>
      <c r="J278" s="71"/>
      <c r="K278" s="69"/>
      <c r="L278" s="70"/>
      <c r="M278" s="71"/>
      <c r="N278" s="69"/>
      <c r="O278" s="72"/>
      <c r="P278" s="62">
        <f t="shared" si="4"/>
        <v>0</v>
      </c>
      <c r="Q278" s="90"/>
      <c r="R278" s="73"/>
    </row>
    <row r="279" spans="1:18" ht="18" hidden="1" customHeight="1">
      <c r="A279" s="606">
        <v>269</v>
      </c>
      <c r="B279" s="607"/>
      <c r="C279" s="54"/>
      <c r="D279" s="65"/>
      <c r="E279" s="144"/>
      <c r="F279" s="66"/>
      <c r="G279" s="67"/>
      <c r="H279" s="71"/>
      <c r="I279" s="70"/>
      <c r="J279" s="71"/>
      <c r="K279" s="69"/>
      <c r="L279" s="70"/>
      <c r="M279" s="71"/>
      <c r="N279" s="69"/>
      <c r="O279" s="72"/>
      <c r="P279" s="62">
        <f t="shared" si="4"/>
        <v>0</v>
      </c>
      <c r="Q279" s="90"/>
      <c r="R279" s="73"/>
    </row>
    <row r="280" spans="1:18" ht="18" hidden="1" customHeight="1">
      <c r="A280" s="606">
        <v>270</v>
      </c>
      <c r="B280" s="607"/>
      <c r="C280" s="54"/>
      <c r="D280" s="65"/>
      <c r="E280" s="144"/>
      <c r="F280" s="66"/>
      <c r="G280" s="67"/>
      <c r="H280" s="71"/>
      <c r="I280" s="70"/>
      <c r="J280" s="71"/>
      <c r="K280" s="69"/>
      <c r="L280" s="70"/>
      <c r="M280" s="71"/>
      <c r="N280" s="69"/>
      <c r="O280" s="72"/>
      <c r="P280" s="62">
        <f t="shared" si="4"/>
        <v>0</v>
      </c>
      <c r="Q280" s="90"/>
      <c r="R280" s="73"/>
    </row>
    <row r="281" spans="1:18" ht="18" hidden="1" customHeight="1">
      <c r="A281" s="606">
        <v>271</v>
      </c>
      <c r="B281" s="607"/>
      <c r="C281" s="54"/>
      <c r="D281" s="65"/>
      <c r="E281" s="144"/>
      <c r="F281" s="66"/>
      <c r="G281" s="67"/>
      <c r="H281" s="71"/>
      <c r="I281" s="70"/>
      <c r="J281" s="71"/>
      <c r="K281" s="69"/>
      <c r="L281" s="70"/>
      <c r="M281" s="71"/>
      <c r="N281" s="69"/>
      <c r="O281" s="72"/>
      <c r="P281" s="62">
        <f t="shared" si="4"/>
        <v>0</v>
      </c>
      <c r="Q281" s="90"/>
      <c r="R281" s="73"/>
    </row>
    <row r="282" spans="1:18" ht="18" hidden="1" customHeight="1">
      <c r="A282" s="606">
        <v>272</v>
      </c>
      <c r="B282" s="607"/>
      <c r="C282" s="54"/>
      <c r="D282" s="65"/>
      <c r="E282" s="144"/>
      <c r="F282" s="66"/>
      <c r="G282" s="67"/>
      <c r="H282" s="71"/>
      <c r="I282" s="70"/>
      <c r="J282" s="71"/>
      <c r="K282" s="69"/>
      <c r="L282" s="70"/>
      <c r="M282" s="71"/>
      <c r="N282" s="69"/>
      <c r="O282" s="72"/>
      <c r="P282" s="62">
        <f t="shared" si="4"/>
        <v>0</v>
      </c>
      <c r="Q282" s="90"/>
      <c r="R282" s="73"/>
    </row>
    <row r="283" spans="1:18" ht="18" hidden="1" customHeight="1">
      <c r="A283" s="606">
        <v>273</v>
      </c>
      <c r="B283" s="607"/>
      <c r="C283" s="54"/>
      <c r="D283" s="65"/>
      <c r="E283" s="144"/>
      <c r="F283" s="66"/>
      <c r="G283" s="67"/>
      <c r="H283" s="71"/>
      <c r="I283" s="70"/>
      <c r="J283" s="71"/>
      <c r="K283" s="69"/>
      <c r="L283" s="70"/>
      <c r="M283" s="71"/>
      <c r="N283" s="69"/>
      <c r="O283" s="72"/>
      <c r="P283" s="62">
        <f t="shared" si="4"/>
        <v>0</v>
      </c>
      <c r="Q283" s="90"/>
      <c r="R283" s="73"/>
    </row>
    <row r="284" spans="1:18" ht="18" hidden="1" customHeight="1">
      <c r="A284" s="606">
        <v>274</v>
      </c>
      <c r="B284" s="607"/>
      <c r="C284" s="54"/>
      <c r="D284" s="65"/>
      <c r="E284" s="144"/>
      <c r="F284" s="66"/>
      <c r="G284" s="67"/>
      <c r="H284" s="71"/>
      <c r="I284" s="70"/>
      <c r="J284" s="71"/>
      <c r="K284" s="69"/>
      <c r="L284" s="70"/>
      <c r="M284" s="71"/>
      <c r="N284" s="69"/>
      <c r="O284" s="72"/>
      <c r="P284" s="62">
        <f t="shared" si="4"/>
        <v>0</v>
      </c>
      <c r="Q284" s="90"/>
      <c r="R284" s="73"/>
    </row>
    <row r="285" spans="1:18" ht="18" hidden="1" customHeight="1">
      <c r="A285" s="606">
        <v>275</v>
      </c>
      <c r="B285" s="607"/>
      <c r="C285" s="54"/>
      <c r="D285" s="65"/>
      <c r="E285" s="144"/>
      <c r="F285" s="66"/>
      <c r="G285" s="67"/>
      <c r="H285" s="71"/>
      <c r="I285" s="70"/>
      <c r="J285" s="71"/>
      <c r="K285" s="69"/>
      <c r="L285" s="70"/>
      <c r="M285" s="71"/>
      <c r="N285" s="69"/>
      <c r="O285" s="72"/>
      <c r="P285" s="62">
        <f t="shared" si="4"/>
        <v>0</v>
      </c>
      <c r="Q285" s="90"/>
      <c r="R285" s="73"/>
    </row>
    <row r="286" spans="1:18" ht="18" hidden="1" customHeight="1">
      <c r="A286" s="606">
        <v>276</v>
      </c>
      <c r="B286" s="607"/>
      <c r="C286" s="54"/>
      <c r="D286" s="65"/>
      <c r="E286" s="144"/>
      <c r="F286" s="66"/>
      <c r="G286" s="67"/>
      <c r="H286" s="71"/>
      <c r="I286" s="70"/>
      <c r="J286" s="71"/>
      <c r="K286" s="69"/>
      <c r="L286" s="70"/>
      <c r="M286" s="71"/>
      <c r="N286" s="69"/>
      <c r="O286" s="72"/>
      <c r="P286" s="62">
        <f t="shared" si="4"/>
        <v>0</v>
      </c>
      <c r="Q286" s="90"/>
      <c r="R286" s="73"/>
    </row>
    <row r="287" spans="1:18" ht="18" hidden="1" customHeight="1">
      <c r="A287" s="606">
        <v>277</v>
      </c>
      <c r="B287" s="607"/>
      <c r="C287" s="54"/>
      <c r="D287" s="65"/>
      <c r="E287" s="144"/>
      <c r="F287" s="66"/>
      <c r="G287" s="67"/>
      <c r="H287" s="71"/>
      <c r="I287" s="70"/>
      <c r="J287" s="71"/>
      <c r="K287" s="69"/>
      <c r="L287" s="70"/>
      <c r="M287" s="71"/>
      <c r="N287" s="69"/>
      <c r="O287" s="72"/>
      <c r="P287" s="62">
        <f t="shared" si="4"/>
        <v>0</v>
      </c>
      <c r="Q287" s="90"/>
      <c r="R287" s="73"/>
    </row>
    <row r="288" spans="1:18" ht="18" hidden="1" customHeight="1">
      <c r="A288" s="606">
        <v>278</v>
      </c>
      <c r="B288" s="607"/>
      <c r="C288" s="54"/>
      <c r="D288" s="65"/>
      <c r="E288" s="144"/>
      <c r="F288" s="66"/>
      <c r="G288" s="67"/>
      <c r="H288" s="71"/>
      <c r="I288" s="70"/>
      <c r="J288" s="71"/>
      <c r="K288" s="69"/>
      <c r="L288" s="70"/>
      <c r="M288" s="71"/>
      <c r="N288" s="69"/>
      <c r="O288" s="72"/>
      <c r="P288" s="62">
        <f t="shared" si="4"/>
        <v>0</v>
      </c>
      <c r="Q288" s="90"/>
      <c r="R288" s="73"/>
    </row>
    <row r="289" spans="1:18" ht="18" hidden="1" customHeight="1">
      <c r="A289" s="606">
        <v>279</v>
      </c>
      <c r="B289" s="607"/>
      <c r="C289" s="54"/>
      <c r="D289" s="65"/>
      <c r="E289" s="144"/>
      <c r="F289" s="66"/>
      <c r="G289" s="67"/>
      <c r="H289" s="71"/>
      <c r="I289" s="70"/>
      <c r="J289" s="71"/>
      <c r="K289" s="69"/>
      <c r="L289" s="70"/>
      <c r="M289" s="71"/>
      <c r="N289" s="69"/>
      <c r="O289" s="72"/>
      <c r="P289" s="62">
        <f t="shared" si="4"/>
        <v>0</v>
      </c>
      <c r="Q289" s="90"/>
      <c r="R289" s="73"/>
    </row>
    <row r="290" spans="1:18" ht="18" hidden="1" customHeight="1">
      <c r="A290" s="606">
        <v>280</v>
      </c>
      <c r="B290" s="607"/>
      <c r="C290" s="54"/>
      <c r="D290" s="65"/>
      <c r="E290" s="144"/>
      <c r="F290" s="66"/>
      <c r="G290" s="67"/>
      <c r="H290" s="71"/>
      <c r="I290" s="70"/>
      <c r="J290" s="71"/>
      <c r="K290" s="69"/>
      <c r="L290" s="70"/>
      <c r="M290" s="71"/>
      <c r="N290" s="69"/>
      <c r="O290" s="72"/>
      <c r="P290" s="62">
        <f t="shared" si="4"/>
        <v>0</v>
      </c>
      <c r="Q290" s="90"/>
      <c r="R290" s="73"/>
    </row>
    <row r="291" spans="1:18" ht="18" hidden="1" customHeight="1">
      <c r="A291" s="606">
        <v>281</v>
      </c>
      <c r="B291" s="607"/>
      <c r="C291" s="54"/>
      <c r="D291" s="65"/>
      <c r="E291" s="144"/>
      <c r="F291" s="66"/>
      <c r="G291" s="67"/>
      <c r="H291" s="71"/>
      <c r="I291" s="70"/>
      <c r="J291" s="71"/>
      <c r="K291" s="69"/>
      <c r="L291" s="70"/>
      <c r="M291" s="71"/>
      <c r="N291" s="69"/>
      <c r="O291" s="72"/>
      <c r="P291" s="62">
        <f t="shared" si="4"/>
        <v>0</v>
      </c>
      <c r="Q291" s="90"/>
      <c r="R291" s="73"/>
    </row>
    <row r="292" spans="1:18" ht="18" hidden="1" customHeight="1">
      <c r="A292" s="606">
        <v>282</v>
      </c>
      <c r="B292" s="607"/>
      <c r="C292" s="54"/>
      <c r="D292" s="65"/>
      <c r="E292" s="144"/>
      <c r="F292" s="66"/>
      <c r="G292" s="67"/>
      <c r="H292" s="71"/>
      <c r="I292" s="70"/>
      <c r="J292" s="71"/>
      <c r="K292" s="69"/>
      <c r="L292" s="70"/>
      <c r="M292" s="71"/>
      <c r="N292" s="69"/>
      <c r="O292" s="72"/>
      <c r="P292" s="62">
        <f t="shared" si="4"/>
        <v>0</v>
      </c>
      <c r="Q292" s="90"/>
      <c r="R292" s="73"/>
    </row>
    <row r="293" spans="1:18" ht="18" hidden="1" customHeight="1">
      <c r="A293" s="606">
        <v>283</v>
      </c>
      <c r="B293" s="607"/>
      <c r="C293" s="54"/>
      <c r="D293" s="65"/>
      <c r="E293" s="144"/>
      <c r="F293" s="66"/>
      <c r="G293" s="67"/>
      <c r="H293" s="71"/>
      <c r="I293" s="70"/>
      <c r="J293" s="71"/>
      <c r="K293" s="69"/>
      <c r="L293" s="70"/>
      <c r="M293" s="71"/>
      <c r="N293" s="69"/>
      <c r="O293" s="72"/>
      <c r="P293" s="62">
        <f t="shared" si="4"/>
        <v>0</v>
      </c>
      <c r="Q293" s="90"/>
      <c r="R293" s="73"/>
    </row>
    <row r="294" spans="1:18" ht="18" hidden="1" customHeight="1">
      <c r="A294" s="606">
        <v>284</v>
      </c>
      <c r="B294" s="607"/>
      <c r="C294" s="54"/>
      <c r="D294" s="65"/>
      <c r="E294" s="144"/>
      <c r="F294" s="66"/>
      <c r="G294" s="67"/>
      <c r="H294" s="71"/>
      <c r="I294" s="70"/>
      <c r="J294" s="71"/>
      <c r="K294" s="69"/>
      <c r="L294" s="70"/>
      <c r="M294" s="71"/>
      <c r="N294" s="69"/>
      <c r="O294" s="72"/>
      <c r="P294" s="62">
        <f t="shared" si="4"/>
        <v>0</v>
      </c>
      <c r="Q294" s="90"/>
      <c r="R294" s="73"/>
    </row>
    <row r="295" spans="1:18" ht="18" hidden="1" customHeight="1">
      <c r="A295" s="606">
        <v>285</v>
      </c>
      <c r="B295" s="607"/>
      <c r="C295" s="54"/>
      <c r="D295" s="65"/>
      <c r="E295" s="144"/>
      <c r="F295" s="66"/>
      <c r="G295" s="67"/>
      <c r="H295" s="71"/>
      <c r="I295" s="70"/>
      <c r="J295" s="71"/>
      <c r="K295" s="69"/>
      <c r="L295" s="70"/>
      <c r="M295" s="71"/>
      <c r="N295" s="69"/>
      <c r="O295" s="72"/>
      <c r="P295" s="62">
        <f t="shared" si="4"/>
        <v>0</v>
      </c>
      <c r="Q295" s="90"/>
      <c r="R295" s="73"/>
    </row>
    <row r="296" spans="1:18" ht="18" hidden="1" customHeight="1">
      <c r="A296" s="606">
        <v>286</v>
      </c>
      <c r="B296" s="607"/>
      <c r="C296" s="54"/>
      <c r="D296" s="65"/>
      <c r="E296" s="144"/>
      <c r="F296" s="66"/>
      <c r="G296" s="67"/>
      <c r="H296" s="71"/>
      <c r="I296" s="70"/>
      <c r="J296" s="71"/>
      <c r="K296" s="69"/>
      <c r="L296" s="70"/>
      <c r="M296" s="71"/>
      <c r="N296" s="69"/>
      <c r="O296" s="72"/>
      <c r="P296" s="62">
        <f t="shared" si="4"/>
        <v>0</v>
      </c>
      <c r="Q296" s="90"/>
      <c r="R296" s="73"/>
    </row>
    <row r="297" spans="1:18" ht="18" hidden="1" customHeight="1">
      <c r="A297" s="606">
        <v>287</v>
      </c>
      <c r="B297" s="607"/>
      <c r="C297" s="54"/>
      <c r="D297" s="65"/>
      <c r="E297" s="144"/>
      <c r="F297" s="66"/>
      <c r="G297" s="67"/>
      <c r="H297" s="71"/>
      <c r="I297" s="70"/>
      <c r="J297" s="71"/>
      <c r="K297" s="69"/>
      <c r="L297" s="70"/>
      <c r="M297" s="71"/>
      <c r="N297" s="69"/>
      <c r="O297" s="72"/>
      <c r="P297" s="62">
        <f t="shared" si="4"/>
        <v>0</v>
      </c>
      <c r="Q297" s="90"/>
      <c r="R297" s="73"/>
    </row>
    <row r="298" spans="1:18" ht="18" hidden="1" customHeight="1">
      <c r="A298" s="606">
        <v>288</v>
      </c>
      <c r="B298" s="607"/>
      <c r="C298" s="54"/>
      <c r="D298" s="65"/>
      <c r="E298" s="144"/>
      <c r="F298" s="66"/>
      <c r="G298" s="67"/>
      <c r="H298" s="71"/>
      <c r="I298" s="70"/>
      <c r="J298" s="71"/>
      <c r="K298" s="69"/>
      <c r="L298" s="70"/>
      <c r="M298" s="71"/>
      <c r="N298" s="69"/>
      <c r="O298" s="72"/>
      <c r="P298" s="62">
        <f t="shared" si="4"/>
        <v>0</v>
      </c>
      <c r="Q298" s="90"/>
      <c r="R298" s="73"/>
    </row>
    <row r="299" spans="1:18" ht="18" hidden="1" customHeight="1">
      <c r="A299" s="606">
        <v>289</v>
      </c>
      <c r="B299" s="607"/>
      <c r="C299" s="54"/>
      <c r="D299" s="65"/>
      <c r="E299" s="144"/>
      <c r="F299" s="66"/>
      <c r="G299" s="67"/>
      <c r="H299" s="71"/>
      <c r="I299" s="70"/>
      <c r="J299" s="71"/>
      <c r="K299" s="69"/>
      <c r="L299" s="70"/>
      <c r="M299" s="71"/>
      <c r="N299" s="69"/>
      <c r="O299" s="72"/>
      <c r="P299" s="62">
        <f t="shared" si="4"/>
        <v>0</v>
      </c>
      <c r="Q299" s="90"/>
      <c r="R299" s="73"/>
    </row>
    <row r="300" spans="1:18" ht="18" hidden="1" customHeight="1">
      <c r="A300" s="606">
        <v>290</v>
      </c>
      <c r="B300" s="607"/>
      <c r="C300" s="54"/>
      <c r="D300" s="65"/>
      <c r="E300" s="144"/>
      <c r="F300" s="66"/>
      <c r="G300" s="67"/>
      <c r="H300" s="71"/>
      <c r="I300" s="70"/>
      <c r="J300" s="71"/>
      <c r="K300" s="69"/>
      <c r="L300" s="70"/>
      <c r="M300" s="71"/>
      <c r="N300" s="69"/>
      <c r="O300" s="72"/>
      <c r="P300" s="62">
        <f t="shared" si="4"/>
        <v>0</v>
      </c>
      <c r="Q300" s="90"/>
      <c r="R300" s="73"/>
    </row>
    <row r="301" spans="1:18" ht="18" hidden="1" customHeight="1">
      <c r="A301" s="606">
        <v>291</v>
      </c>
      <c r="B301" s="607"/>
      <c r="C301" s="54"/>
      <c r="D301" s="65"/>
      <c r="E301" s="144"/>
      <c r="F301" s="66"/>
      <c r="G301" s="67"/>
      <c r="H301" s="71"/>
      <c r="I301" s="70"/>
      <c r="J301" s="71"/>
      <c r="K301" s="69"/>
      <c r="L301" s="70"/>
      <c r="M301" s="71"/>
      <c r="N301" s="69"/>
      <c r="O301" s="72"/>
      <c r="P301" s="62">
        <f t="shared" si="4"/>
        <v>0</v>
      </c>
      <c r="Q301" s="90"/>
      <c r="R301" s="73"/>
    </row>
    <row r="302" spans="1:18" ht="18" hidden="1" customHeight="1">
      <c r="A302" s="606">
        <v>292</v>
      </c>
      <c r="B302" s="607"/>
      <c r="C302" s="54"/>
      <c r="D302" s="65"/>
      <c r="E302" s="144"/>
      <c r="F302" s="66"/>
      <c r="G302" s="67"/>
      <c r="H302" s="71"/>
      <c r="I302" s="70"/>
      <c r="J302" s="71"/>
      <c r="K302" s="69"/>
      <c r="L302" s="70"/>
      <c r="M302" s="71"/>
      <c r="N302" s="69"/>
      <c r="O302" s="72"/>
      <c r="P302" s="62">
        <f t="shared" si="4"/>
        <v>0</v>
      </c>
      <c r="Q302" s="90"/>
      <c r="R302" s="73"/>
    </row>
    <row r="303" spans="1:18" ht="18" hidden="1" customHeight="1">
      <c r="A303" s="606">
        <v>293</v>
      </c>
      <c r="B303" s="607"/>
      <c r="C303" s="54"/>
      <c r="D303" s="65"/>
      <c r="E303" s="144"/>
      <c r="F303" s="66"/>
      <c r="G303" s="67"/>
      <c r="H303" s="71"/>
      <c r="I303" s="70"/>
      <c r="J303" s="71"/>
      <c r="K303" s="69"/>
      <c r="L303" s="70"/>
      <c r="M303" s="71"/>
      <c r="N303" s="69"/>
      <c r="O303" s="72"/>
      <c r="P303" s="62">
        <f t="shared" si="4"/>
        <v>0</v>
      </c>
      <c r="Q303" s="90"/>
      <c r="R303" s="73"/>
    </row>
    <row r="304" spans="1:18" ht="18" hidden="1" customHeight="1">
      <c r="A304" s="606">
        <v>294</v>
      </c>
      <c r="B304" s="607"/>
      <c r="C304" s="54"/>
      <c r="D304" s="65"/>
      <c r="E304" s="144"/>
      <c r="F304" s="66"/>
      <c r="G304" s="67"/>
      <c r="H304" s="71"/>
      <c r="I304" s="70"/>
      <c r="J304" s="71"/>
      <c r="K304" s="69"/>
      <c r="L304" s="70"/>
      <c r="M304" s="71"/>
      <c r="N304" s="69"/>
      <c r="O304" s="72"/>
      <c r="P304" s="62">
        <f t="shared" si="4"/>
        <v>0</v>
      </c>
      <c r="Q304" s="90"/>
      <c r="R304" s="73"/>
    </row>
    <row r="305" spans="1:18" ht="18" hidden="1" customHeight="1">
      <c r="A305" s="606">
        <v>295</v>
      </c>
      <c r="B305" s="607"/>
      <c r="C305" s="54"/>
      <c r="D305" s="65"/>
      <c r="E305" s="144"/>
      <c r="F305" s="66"/>
      <c r="G305" s="67"/>
      <c r="H305" s="71"/>
      <c r="I305" s="70"/>
      <c r="J305" s="71"/>
      <c r="K305" s="69"/>
      <c r="L305" s="70"/>
      <c r="M305" s="71"/>
      <c r="N305" s="69"/>
      <c r="O305" s="72"/>
      <c r="P305" s="62">
        <f t="shared" si="4"/>
        <v>0</v>
      </c>
      <c r="Q305" s="90"/>
      <c r="R305" s="73"/>
    </row>
    <row r="306" spans="1:18" ht="18" hidden="1" customHeight="1">
      <c r="A306" s="606">
        <v>296</v>
      </c>
      <c r="B306" s="607"/>
      <c r="C306" s="54"/>
      <c r="D306" s="65"/>
      <c r="E306" s="144"/>
      <c r="F306" s="66"/>
      <c r="G306" s="67"/>
      <c r="H306" s="71"/>
      <c r="I306" s="70"/>
      <c r="J306" s="71"/>
      <c r="K306" s="69"/>
      <c r="L306" s="70"/>
      <c r="M306" s="71"/>
      <c r="N306" s="69"/>
      <c r="O306" s="72"/>
      <c r="P306" s="62">
        <f t="shared" si="4"/>
        <v>0</v>
      </c>
      <c r="Q306" s="90"/>
      <c r="R306" s="73"/>
    </row>
    <row r="307" spans="1:18" ht="18" hidden="1" customHeight="1">
      <c r="A307" s="606">
        <v>297</v>
      </c>
      <c r="B307" s="607"/>
      <c r="C307" s="54"/>
      <c r="D307" s="65"/>
      <c r="E307" s="144"/>
      <c r="F307" s="66"/>
      <c r="G307" s="67"/>
      <c r="H307" s="71"/>
      <c r="I307" s="70"/>
      <c r="J307" s="71"/>
      <c r="K307" s="69"/>
      <c r="L307" s="70"/>
      <c r="M307" s="71"/>
      <c r="N307" s="69"/>
      <c r="O307" s="72"/>
      <c r="P307" s="62">
        <f t="shared" si="4"/>
        <v>0</v>
      </c>
      <c r="Q307" s="90"/>
      <c r="R307" s="73"/>
    </row>
    <row r="308" spans="1:18" ht="18" hidden="1" customHeight="1">
      <c r="A308" s="606">
        <v>298</v>
      </c>
      <c r="B308" s="607"/>
      <c r="C308" s="54"/>
      <c r="D308" s="65"/>
      <c r="E308" s="144"/>
      <c r="F308" s="66"/>
      <c r="G308" s="67"/>
      <c r="H308" s="71"/>
      <c r="I308" s="70"/>
      <c r="J308" s="71"/>
      <c r="K308" s="69"/>
      <c r="L308" s="70"/>
      <c r="M308" s="71"/>
      <c r="N308" s="69"/>
      <c r="O308" s="72"/>
      <c r="P308" s="62">
        <f t="shared" si="4"/>
        <v>0</v>
      </c>
      <c r="Q308" s="90"/>
      <c r="R308" s="73"/>
    </row>
    <row r="309" spans="1:18" ht="18" hidden="1" customHeight="1">
      <c r="A309" s="606">
        <v>299</v>
      </c>
      <c r="B309" s="607"/>
      <c r="C309" s="54"/>
      <c r="D309" s="65"/>
      <c r="E309" s="144"/>
      <c r="F309" s="66"/>
      <c r="G309" s="67"/>
      <c r="H309" s="71"/>
      <c r="I309" s="70"/>
      <c r="J309" s="71"/>
      <c r="K309" s="69"/>
      <c r="L309" s="70"/>
      <c r="M309" s="71"/>
      <c r="N309" s="69"/>
      <c r="O309" s="72"/>
      <c r="P309" s="62">
        <f t="shared" si="4"/>
        <v>0</v>
      </c>
      <c r="Q309" s="90"/>
      <c r="R309" s="73"/>
    </row>
    <row r="310" spans="1:18" ht="18" hidden="1" customHeight="1">
      <c r="A310" s="606">
        <v>300</v>
      </c>
      <c r="B310" s="607"/>
      <c r="C310" s="54"/>
      <c r="D310" s="65"/>
      <c r="E310" s="144"/>
      <c r="F310" s="66"/>
      <c r="G310" s="67"/>
      <c r="H310" s="68"/>
      <c r="I310" s="67"/>
      <c r="J310" s="68"/>
      <c r="K310" s="69"/>
      <c r="L310" s="70"/>
      <c r="M310" s="71"/>
      <c r="N310" s="69"/>
      <c r="O310" s="72"/>
      <c r="P310" s="62">
        <f t="shared" si="4"/>
        <v>0</v>
      </c>
      <c r="Q310" s="90"/>
      <c r="R310" s="73"/>
    </row>
    <row r="311" spans="1:18" ht="18" hidden="1" customHeight="1">
      <c r="A311" s="606">
        <v>301</v>
      </c>
      <c r="B311" s="607"/>
      <c r="C311" s="54"/>
      <c r="D311" s="65"/>
      <c r="E311" s="144"/>
      <c r="F311" s="66"/>
      <c r="G311" s="67"/>
      <c r="H311" s="71"/>
      <c r="I311" s="70"/>
      <c r="J311" s="71"/>
      <c r="K311" s="69"/>
      <c r="L311" s="70"/>
      <c r="M311" s="71"/>
      <c r="N311" s="69"/>
      <c r="O311" s="72"/>
      <c r="P311" s="62">
        <f t="shared" si="4"/>
        <v>0</v>
      </c>
      <c r="Q311" s="90"/>
      <c r="R311" s="73"/>
    </row>
    <row r="312" spans="1:18" ht="18" hidden="1" customHeight="1">
      <c r="A312" s="606">
        <v>302</v>
      </c>
      <c r="B312" s="607"/>
      <c r="C312" s="54"/>
      <c r="D312" s="65"/>
      <c r="E312" s="144"/>
      <c r="F312" s="66"/>
      <c r="G312" s="67"/>
      <c r="H312" s="71"/>
      <c r="I312" s="70"/>
      <c r="J312" s="71"/>
      <c r="K312" s="69"/>
      <c r="L312" s="70"/>
      <c r="M312" s="71"/>
      <c r="N312" s="69"/>
      <c r="O312" s="72"/>
      <c r="P312" s="62">
        <f t="shared" si="4"/>
        <v>0</v>
      </c>
      <c r="Q312" s="90"/>
      <c r="R312" s="73"/>
    </row>
    <row r="313" spans="1:18" ht="18" hidden="1" customHeight="1">
      <c r="A313" s="606">
        <v>303</v>
      </c>
      <c r="B313" s="607"/>
      <c r="C313" s="54"/>
      <c r="D313" s="65"/>
      <c r="E313" s="144"/>
      <c r="F313" s="66"/>
      <c r="G313" s="67"/>
      <c r="H313" s="71"/>
      <c r="I313" s="70"/>
      <c r="J313" s="71"/>
      <c r="K313" s="69"/>
      <c r="L313" s="70"/>
      <c r="M313" s="71"/>
      <c r="N313" s="69"/>
      <c r="O313" s="72"/>
      <c r="P313" s="62">
        <f t="shared" si="4"/>
        <v>0</v>
      </c>
      <c r="Q313" s="90"/>
      <c r="R313" s="73"/>
    </row>
    <row r="314" spans="1:18" ht="18" hidden="1" customHeight="1">
      <c r="A314" s="606">
        <v>304</v>
      </c>
      <c r="B314" s="607"/>
      <c r="C314" s="54"/>
      <c r="D314" s="65"/>
      <c r="E314" s="144"/>
      <c r="F314" s="66"/>
      <c r="G314" s="67"/>
      <c r="H314" s="71"/>
      <c r="I314" s="70"/>
      <c r="J314" s="71"/>
      <c r="K314" s="69"/>
      <c r="L314" s="70"/>
      <c r="M314" s="71"/>
      <c r="N314" s="69"/>
      <c r="O314" s="72"/>
      <c r="P314" s="62">
        <f t="shared" si="4"/>
        <v>0</v>
      </c>
      <c r="Q314" s="90"/>
      <c r="R314" s="73"/>
    </row>
    <row r="315" spans="1:18" ht="18" hidden="1" customHeight="1">
      <c r="A315" s="606">
        <v>305</v>
      </c>
      <c r="B315" s="607"/>
      <c r="C315" s="54"/>
      <c r="D315" s="65"/>
      <c r="E315" s="144"/>
      <c r="F315" s="66"/>
      <c r="G315" s="67"/>
      <c r="H315" s="71"/>
      <c r="I315" s="70"/>
      <c r="J315" s="71"/>
      <c r="K315" s="69"/>
      <c r="L315" s="70"/>
      <c r="M315" s="71"/>
      <c r="N315" s="69"/>
      <c r="O315" s="72"/>
      <c r="P315" s="62">
        <f t="shared" si="4"/>
        <v>0</v>
      </c>
      <c r="Q315" s="90"/>
      <c r="R315" s="73"/>
    </row>
    <row r="316" spans="1:18" ht="18" hidden="1" customHeight="1">
      <c r="A316" s="606">
        <v>306</v>
      </c>
      <c r="B316" s="607"/>
      <c r="C316" s="54"/>
      <c r="D316" s="65"/>
      <c r="E316" s="144"/>
      <c r="F316" s="66"/>
      <c r="G316" s="67"/>
      <c r="H316" s="71"/>
      <c r="I316" s="70"/>
      <c r="J316" s="71"/>
      <c r="K316" s="69"/>
      <c r="L316" s="70"/>
      <c r="M316" s="71"/>
      <c r="N316" s="69"/>
      <c r="O316" s="72"/>
      <c r="P316" s="62">
        <f t="shared" si="4"/>
        <v>0</v>
      </c>
      <c r="Q316" s="90"/>
      <c r="R316" s="73"/>
    </row>
    <row r="317" spans="1:18" ht="18" hidden="1" customHeight="1">
      <c r="A317" s="606">
        <v>307</v>
      </c>
      <c r="B317" s="607"/>
      <c r="C317" s="54"/>
      <c r="D317" s="65"/>
      <c r="E317" s="144"/>
      <c r="F317" s="66"/>
      <c r="G317" s="67"/>
      <c r="H317" s="71"/>
      <c r="I317" s="70"/>
      <c r="J317" s="71"/>
      <c r="K317" s="69"/>
      <c r="L317" s="70"/>
      <c r="M317" s="71"/>
      <c r="N317" s="69"/>
      <c r="O317" s="72"/>
      <c r="P317" s="62">
        <f t="shared" si="4"/>
        <v>0</v>
      </c>
      <c r="Q317" s="90"/>
      <c r="R317" s="73"/>
    </row>
    <row r="318" spans="1:18" ht="18" hidden="1" customHeight="1">
      <c r="A318" s="606">
        <v>308</v>
      </c>
      <c r="B318" s="607"/>
      <c r="C318" s="54"/>
      <c r="D318" s="65"/>
      <c r="E318" s="144"/>
      <c r="F318" s="66"/>
      <c r="G318" s="67"/>
      <c r="H318" s="71"/>
      <c r="I318" s="70"/>
      <c r="J318" s="71"/>
      <c r="K318" s="69"/>
      <c r="L318" s="70"/>
      <c r="M318" s="71"/>
      <c r="N318" s="69"/>
      <c r="O318" s="72"/>
      <c r="P318" s="62">
        <f t="shared" si="4"/>
        <v>0</v>
      </c>
      <c r="Q318" s="90"/>
      <c r="R318" s="73"/>
    </row>
    <row r="319" spans="1:18" ht="18" hidden="1" customHeight="1">
      <c r="A319" s="606">
        <v>309</v>
      </c>
      <c r="B319" s="607"/>
      <c r="C319" s="54"/>
      <c r="D319" s="65"/>
      <c r="E319" s="144"/>
      <c r="F319" s="66"/>
      <c r="G319" s="67"/>
      <c r="H319" s="71"/>
      <c r="I319" s="70"/>
      <c r="J319" s="71"/>
      <c r="K319" s="69"/>
      <c r="L319" s="70"/>
      <c r="M319" s="71"/>
      <c r="N319" s="69"/>
      <c r="O319" s="72"/>
      <c r="P319" s="62">
        <f t="shared" si="4"/>
        <v>0</v>
      </c>
      <c r="Q319" s="90"/>
      <c r="R319" s="73"/>
    </row>
    <row r="320" spans="1:18" ht="18" hidden="1" customHeight="1">
      <c r="A320" s="606">
        <v>310</v>
      </c>
      <c r="B320" s="607"/>
      <c r="C320" s="54"/>
      <c r="D320" s="65"/>
      <c r="E320" s="144"/>
      <c r="F320" s="66"/>
      <c r="G320" s="67"/>
      <c r="H320" s="71"/>
      <c r="I320" s="70"/>
      <c r="J320" s="71"/>
      <c r="K320" s="69"/>
      <c r="L320" s="70"/>
      <c r="M320" s="71"/>
      <c r="N320" s="69"/>
      <c r="O320" s="72"/>
      <c r="P320" s="62">
        <f t="shared" si="4"/>
        <v>0</v>
      </c>
      <c r="Q320" s="90"/>
      <c r="R320" s="73"/>
    </row>
    <row r="321" spans="1:18" ht="18" hidden="1" customHeight="1">
      <c r="A321" s="606">
        <v>311</v>
      </c>
      <c r="B321" s="607"/>
      <c r="C321" s="54"/>
      <c r="D321" s="65"/>
      <c r="E321" s="144"/>
      <c r="F321" s="66"/>
      <c r="G321" s="67"/>
      <c r="H321" s="71"/>
      <c r="I321" s="70"/>
      <c r="J321" s="71"/>
      <c r="K321" s="69"/>
      <c r="L321" s="70"/>
      <c r="M321" s="71"/>
      <c r="N321" s="69"/>
      <c r="O321" s="72"/>
      <c r="P321" s="62">
        <f t="shared" si="4"/>
        <v>0</v>
      </c>
      <c r="Q321" s="90"/>
      <c r="R321" s="73"/>
    </row>
    <row r="322" spans="1:18" ht="18" hidden="1" customHeight="1">
      <c r="A322" s="606">
        <v>312</v>
      </c>
      <c r="B322" s="607"/>
      <c r="C322" s="54"/>
      <c r="D322" s="65"/>
      <c r="E322" s="144"/>
      <c r="F322" s="66"/>
      <c r="G322" s="67"/>
      <c r="H322" s="71"/>
      <c r="I322" s="70"/>
      <c r="J322" s="71"/>
      <c r="K322" s="69"/>
      <c r="L322" s="70"/>
      <c r="M322" s="71"/>
      <c r="N322" s="69"/>
      <c r="O322" s="72"/>
      <c r="P322" s="62">
        <f t="shared" si="4"/>
        <v>0</v>
      </c>
      <c r="Q322" s="90"/>
      <c r="R322" s="73"/>
    </row>
    <row r="323" spans="1:18" ht="18" hidden="1" customHeight="1">
      <c r="A323" s="606">
        <v>313</v>
      </c>
      <c r="B323" s="607"/>
      <c r="C323" s="54"/>
      <c r="D323" s="65"/>
      <c r="E323" s="144"/>
      <c r="F323" s="66"/>
      <c r="G323" s="67"/>
      <c r="H323" s="71"/>
      <c r="I323" s="70"/>
      <c r="J323" s="71"/>
      <c r="K323" s="69"/>
      <c r="L323" s="70"/>
      <c r="M323" s="71"/>
      <c r="N323" s="69"/>
      <c r="O323" s="72"/>
      <c r="P323" s="62">
        <f t="shared" si="4"/>
        <v>0</v>
      </c>
      <c r="Q323" s="90"/>
      <c r="R323" s="73"/>
    </row>
    <row r="324" spans="1:18" ht="18" hidden="1" customHeight="1">
      <c r="A324" s="606">
        <v>314</v>
      </c>
      <c r="B324" s="607"/>
      <c r="C324" s="54"/>
      <c r="D324" s="65"/>
      <c r="E324" s="144"/>
      <c r="F324" s="66"/>
      <c r="G324" s="67"/>
      <c r="H324" s="71"/>
      <c r="I324" s="70"/>
      <c r="J324" s="71"/>
      <c r="K324" s="69"/>
      <c r="L324" s="70"/>
      <c r="M324" s="71"/>
      <c r="N324" s="69"/>
      <c r="O324" s="72"/>
      <c r="P324" s="62">
        <f t="shared" si="4"/>
        <v>0</v>
      </c>
      <c r="Q324" s="90"/>
      <c r="R324" s="73"/>
    </row>
    <row r="325" spans="1:18" ht="18" hidden="1" customHeight="1">
      <c r="A325" s="606">
        <v>315</v>
      </c>
      <c r="B325" s="607"/>
      <c r="C325" s="54"/>
      <c r="D325" s="65"/>
      <c r="E325" s="144"/>
      <c r="F325" s="66"/>
      <c r="G325" s="67"/>
      <c r="H325" s="71"/>
      <c r="I325" s="70"/>
      <c r="J325" s="71"/>
      <c r="K325" s="69"/>
      <c r="L325" s="70"/>
      <c r="M325" s="71"/>
      <c r="N325" s="69"/>
      <c r="O325" s="72"/>
      <c r="P325" s="62">
        <f t="shared" si="4"/>
        <v>0</v>
      </c>
      <c r="Q325" s="90"/>
      <c r="R325" s="73"/>
    </row>
    <row r="326" spans="1:18" ht="18" hidden="1" customHeight="1">
      <c r="A326" s="606">
        <v>316</v>
      </c>
      <c r="B326" s="607"/>
      <c r="C326" s="54"/>
      <c r="D326" s="65"/>
      <c r="E326" s="144"/>
      <c r="F326" s="66"/>
      <c r="G326" s="67"/>
      <c r="H326" s="71"/>
      <c r="I326" s="70"/>
      <c r="J326" s="71"/>
      <c r="K326" s="69"/>
      <c r="L326" s="70"/>
      <c r="M326" s="71"/>
      <c r="N326" s="69"/>
      <c r="O326" s="72"/>
      <c r="P326" s="62">
        <f t="shared" si="4"/>
        <v>0</v>
      </c>
      <c r="Q326" s="90"/>
      <c r="R326" s="73"/>
    </row>
    <row r="327" spans="1:18" ht="18" hidden="1" customHeight="1">
      <c r="A327" s="606">
        <v>317</v>
      </c>
      <c r="B327" s="607"/>
      <c r="C327" s="54"/>
      <c r="D327" s="65"/>
      <c r="E327" s="144"/>
      <c r="F327" s="66"/>
      <c r="G327" s="67"/>
      <c r="H327" s="71"/>
      <c r="I327" s="70"/>
      <c r="J327" s="71"/>
      <c r="K327" s="69"/>
      <c r="L327" s="70"/>
      <c r="M327" s="71"/>
      <c r="N327" s="69"/>
      <c r="O327" s="72"/>
      <c r="P327" s="62">
        <f t="shared" si="4"/>
        <v>0</v>
      </c>
      <c r="Q327" s="90"/>
      <c r="R327" s="73"/>
    </row>
    <row r="328" spans="1:18" ht="18" hidden="1" customHeight="1">
      <c r="A328" s="606">
        <v>318</v>
      </c>
      <c r="B328" s="607"/>
      <c r="C328" s="54"/>
      <c r="D328" s="65"/>
      <c r="E328" s="144"/>
      <c r="F328" s="66"/>
      <c r="G328" s="67"/>
      <c r="H328" s="71"/>
      <c r="I328" s="70"/>
      <c r="J328" s="71"/>
      <c r="K328" s="69"/>
      <c r="L328" s="70"/>
      <c r="M328" s="71"/>
      <c r="N328" s="69"/>
      <c r="O328" s="72"/>
      <c r="P328" s="62">
        <f t="shared" si="4"/>
        <v>0</v>
      </c>
      <c r="Q328" s="90"/>
      <c r="R328" s="73"/>
    </row>
    <row r="329" spans="1:18" ht="18" hidden="1" customHeight="1">
      <c r="A329" s="606">
        <v>319</v>
      </c>
      <c r="B329" s="607"/>
      <c r="C329" s="54"/>
      <c r="D329" s="65"/>
      <c r="E329" s="144"/>
      <c r="F329" s="66"/>
      <c r="G329" s="67"/>
      <c r="H329" s="71"/>
      <c r="I329" s="70"/>
      <c r="J329" s="71"/>
      <c r="K329" s="69"/>
      <c r="L329" s="70"/>
      <c r="M329" s="71"/>
      <c r="N329" s="69"/>
      <c r="O329" s="72"/>
      <c r="P329" s="62">
        <f t="shared" si="4"/>
        <v>0</v>
      </c>
      <c r="Q329" s="90"/>
      <c r="R329" s="73"/>
    </row>
    <row r="330" spans="1:18" ht="18" hidden="1" customHeight="1">
      <c r="A330" s="606">
        <v>320</v>
      </c>
      <c r="B330" s="607"/>
      <c r="C330" s="54"/>
      <c r="D330" s="65"/>
      <c r="E330" s="144"/>
      <c r="F330" s="66"/>
      <c r="G330" s="67"/>
      <c r="H330" s="71"/>
      <c r="I330" s="70"/>
      <c r="J330" s="71"/>
      <c r="K330" s="69"/>
      <c r="L330" s="70"/>
      <c r="M330" s="71"/>
      <c r="N330" s="69"/>
      <c r="O330" s="72"/>
      <c r="P330" s="62">
        <f t="shared" si="4"/>
        <v>0</v>
      </c>
      <c r="Q330" s="90"/>
      <c r="R330" s="73"/>
    </row>
    <row r="331" spans="1:18" ht="18" hidden="1" customHeight="1">
      <c r="A331" s="606">
        <v>321</v>
      </c>
      <c r="B331" s="607"/>
      <c r="C331" s="54"/>
      <c r="D331" s="65"/>
      <c r="E331" s="144"/>
      <c r="F331" s="66"/>
      <c r="G331" s="67"/>
      <c r="H331" s="71"/>
      <c r="I331" s="70"/>
      <c r="J331" s="71"/>
      <c r="K331" s="69"/>
      <c r="L331" s="70"/>
      <c r="M331" s="71"/>
      <c r="N331" s="69"/>
      <c r="O331" s="72"/>
      <c r="P331" s="62">
        <f t="shared" si="4"/>
        <v>0</v>
      </c>
      <c r="Q331" s="90"/>
      <c r="R331" s="73"/>
    </row>
    <row r="332" spans="1:18" ht="18" hidden="1" customHeight="1">
      <c r="A332" s="606">
        <v>322</v>
      </c>
      <c r="B332" s="607"/>
      <c r="C332" s="54"/>
      <c r="D332" s="65"/>
      <c r="E332" s="144"/>
      <c r="F332" s="66"/>
      <c r="G332" s="67"/>
      <c r="H332" s="71"/>
      <c r="I332" s="70"/>
      <c r="J332" s="71"/>
      <c r="K332" s="69"/>
      <c r="L332" s="70"/>
      <c r="M332" s="71"/>
      <c r="N332" s="69"/>
      <c r="O332" s="72"/>
      <c r="P332" s="62">
        <f t="shared" ref="P332:P395" si="5">IF(H332="",0,INT(SUM(PRODUCT(H332,J332,M332))))</f>
        <v>0</v>
      </c>
      <c r="Q332" s="90"/>
      <c r="R332" s="73"/>
    </row>
    <row r="333" spans="1:18" ht="18" hidden="1" customHeight="1">
      <c r="A333" s="606">
        <v>323</v>
      </c>
      <c r="B333" s="607"/>
      <c r="C333" s="54"/>
      <c r="D333" s="65"/>
      <c r="E333" s="144"/>
      <c r="F333" s="66"/>
      <c r="G333" s="67"/>
      <c r="H333" s="71"/>
      <c r="I333" s="70"/>
      <c r="J333" s="71"/>
      <c r="K333" s="69"/>
      <c r="L333" s="70"/>
      <c r="M333" s="71"/>
      <c r="N333" s="69"/>
      <c r="O333" s="72"/>
      <c r="P333" s="62">
        <f t="shared" si="5"/>
        <v>0</v>
      </c>
      <c r="Q333" s="90"/>
      <c r="R333" s="73"/>
    </row>
    <row r="334" spans="1:18" ht="18" hidden="1" customHeight="1">
      <c r="A334" s="606">
        <v>324</v>
      </c>
      <c r="B334" s="607"/>
      <c r="C334" s="54"/>
      <c r="D334" s="65"/>
      <c r="E334" s="144"/>
      <c r="F334" s="66"/>
      <c r="G334" s="67"/>
      <c r="H334" s="71"/>
      <c r="I334" s="70"/>
      <c r="J334" s="71"/>
      <c r="K334" s="69"/>
      <c r="L334" s="70"/>
      <c r="M334" s="71"/>
      <c r="N334" s="69"/>
      <c r="O334" s="72"/>
      <c r="P334" s="62">
        <f t="shared" si="5"/>
        <v>0</v>
      </c>
      <c r="Q334" s="90"/>
      <c r="R334" s="73"/>
    </row>
    <row r="335" spans="1:18" ht="18" hidden="1" customHeight="1">
      <c r="A335" s="606">
        <v>325</v>
      </c>
      <c r="B335" s="607"/>
      <c r="C335" s="54"/>
      <c r="D335" s="65"/>
      <c r="E335" s="144"/>
      <c r="F335" s="66"/>
      <c r="G335" s="67"/>
      <c r="H335" s="71"/>
      <c r="I335" s="70"/>
      <c r="J335" s="71"/>
      <c r="K335" s="69"/>
      <c r="L335" s="70"/>
      <c r="M335" s="71"/>
      <c r="N335" s="69"/>
      <c r="O335" s="72"/>
      <c r="P335" s="62">
        <f t="shared" si="5"/>
        <v>0</v>
      </c>
      <c r="Q335" s="90"/>
      <c r="R335" s="73"/>
    </row>
    <row r="336" spans="1:18" ht="18" hidden="1" customHeight="1">
      <c r="A336" s="606">
        <v>326</v>
      </c>
      <c r="B336" s="607"/>
      <c r="C336" s="54"/>
      <c r="D336" s="65"/>
      <c r="E336" s="144"/>
      <c r="F336" s="66"/>
      <c r="G336" s="67"/>
      <c r="H336" s="71"/>
      <c r="I336" s="70"/>
      <c r="J336" s="71"/>
      <c r="K336" s="69"/>
      <c r="L336" s="70"/>
      <c r="M336" s="71"/>
      <c r="N336" s="69"/>
      <c r="O336" s="72"/>
      <c r="P336" s="62">
        <f t="shared" si="5"/>
        <v>0</v>
      </c>
      <c r="Q336" s="90"/>
      <c r="R336" s="73"/>
    </row>
    <row r="337" spans="1:18" ht="18" hidden="1" customHeight="1">
      <c r="A337" s="606">
        <v>327</v>
      </c>
      <c r="B337" s="607"/>
      <c r="C337" s="54"/>
      <c r="D337" s="65"/>
      <c r="E337" s="144"/>
      <c r="F337" s="66"/>
      <c r="G337" s="67"/>
      <c r="H337" s="71"/>
      <c r="I337" s="70"/>
      <c r="J337" s="71"/>
      <c r="K337" s="69"/>
      <c r="L337" s="70"/>
      <c r="M337" s="71"/>
      <c r="N337" s="69"/>
      <c r="O337" s="72"/>
      <c r="P337" s="62">
        <f t="shared" si="5"/>
        <v>0</v>
      </c>
      <c r="Q337" s="90"/>
      <c r="R337" s="73"/>
    </row>
    <row r="338" spans="1:18" ht="18" hidden="1" customHeight="1">
      <c r="A338" s="606">
        <v>328</v>
      </c>
      <c r="B338" s="607"/>
      <c r="C338" s="54"/>
      <c r="D338" s="65"/>
      <c r="E338" s="144"/>
      <c r="F338" s="66"/>
      <c r="G338" s="67"/>
      <c r="H338" s="71"/>
      <c r="I338" s="70"/>
      <c r="J338" s="71"/>
      <c r="K338" s="69"/>
      <c r="L338" s="70"/>
      <c r="M338" s="71"/>
      <c r="N338" s="69"/>
      <c r="O338" s="72"/>
      <c r="P338" s="62">
        <f t="shared" si="5"/>
        <v>0</v>
      </c>
      <c r="Q338" s="90"/>
      <c r="R338" s="73"/>
    </row>
    <row r="339" spans="1:18" ht="18" hidden="1" customHeight="1">
      <c r="A339" s="606">
        <v>329</v>
      </c>
      <c r="B339" s="607"/>
      <c r="C339" s="54"/>
      <c r="D339" s="65"/>
      <c r="E339" s="144"/>
      <c r="F339" s="66"/>
      <c r="G339" s="67"/>
      <c r="H339" s="71"/>
      <c r="I339" s="70"/>
      <c r="J339" s="71"/>
      <c r="K339" s="69"/>
      <c r="L339" s="70"/>
      <c r="M339" s="71"/>
      <c r="N339" s="69"/>
      <c r="O339" s="72"/>
      <c r="P339" s="62">
        <f t="shared" si="5"/>
        <v>0</v>
      </c>
      <c r="Q339" s="90"/>
      <c r="R339" s="73"/>
    </row>
    <row r="340" spans="1:18" ht="18" hidden="1" customHeight="1">
      <c r="A340" s="606">
        <v>330</v>
      </c>
      <c r="B340" s="607"/>
      <c r="C340" s="54"/>
      <c r="D340" s="65"/>
      <c r="E340" s="144"/>
      <c r="F340" s="66"/>
      <c r="G340" s="67"/>
      <c r="H340" s="71"/>
      <c r="I340" s="70"/>
      <c r="J340" s="71"/>
      <c r="K340" s="69"/>
      <c r="L340" s="70"/>
      <c r="M340" s="71"/>
      <c r="N340" s="69"/>
      <c r="O340" s="72"/>
      <c r="P340" s="62">
        <f t="shared" si="5"/>
        <v>0</v>
      </c>
      <c r="Q340" s="90"/>
      <c r="R340" s="73"/>
    </row>
    <row r="341" spans="1:18" ht="18" hidden="1" customHeight="1">
      <c r="A341" s="606">
        <v>331</v>
      </c>
      <c r="B341" s="607"/>
      <c r="C341" s="54"/>
      <c r="D341" s="65"/>
      <c r="E341" s="144"/>
      <c r="F341" s="66"/>
      <c r="G341" s="67"/>
      <c r="H341" s="71"/>
      <c r="I341" s="70"/>
      <c r="J341" s="71"/>
      <c r="K341" s="69"/>
      <c r="L341" s="70"/>
      <c r="M341" s="71"/>
      <c r="N341" s="69"/>
      <c r="O341" s="72"/>
      <c r="P341" s="62">
        <f t="shared" si="5"/>
        <v>0</v>
      </c>
      <c r="Q341" s="90"/>
      <c r="R341" s="73"/>
    </row>
    <row r="342" spans="1:18" ht="18" hidden="1" customHeight="1">
      <c r="A342" s="606">
        <v>332</v>
      </c>
      <c r="B342" s="607"/>
      <c r="C342" s="54"/>
      <c r="D342" s="65"/>
      <c r="E342" s="144"/>
      <c r="F342" s="66"/>
      <c r="G342" s="67"/>
      <c r="H342" s="71"/>
      <c r="I342" s="70"/>
      <c r="J342" s="71"/>
      <c r="K342" s="69"/>
      <c r="L342" s="70"/>
      <c r="M342" s="71"/>
      <c r="N342" s="69"/>
      <c r="O342" s="72"/>
      <c r="P342" s="62">
        <f t="shared" si="5"/>
        <v>0</v>
      </c>
      <c r="Q342" s="90"/>
      <c r="R342" s="73"/>
    </row>
    <row r="343" spans="1:18" ht="18" hidden="1" customHeight="1">
      <c r="A343" s="606">
        <v>333</v>
      </c>
      <c r="B343" s="607"/>
      <c r="C343" s="54"/>
      <c r="D343" s="65"/>
      <c r="E343" s="144"/>
      <c r="F343" s="66"/>
      <c r="G343" s="67"/>
      <c r="H343" s="71"/>
      <c r="I343" s="70"/>
      <c r="J343" s="71"/>
      <c r="K343" s="69"/>
      <c r="L343" s="70"/>
      <c r="M343" s="71"/>
      <c r="N343" s="69"/>
      <c r="O343" s="72"/>
      <c r="P343" s="62">
        <f t="shared" si="5"/>
        <v>0</v>
      </c>
      <c r="Q343" s="90"/>
      <c r="R343" s="73"/>
    </row>
    <row r="344" spans="1:18" ht="18" hidden="1" customHeight="1">
      <c r="A344" s="606">
        <v>334</v>
      </c>
      <c r="B344" s="607"/>
      <c r="C344" s="54"/>
      <c r="D344" s="65"/>
      <c r="E344" s="144"/>
      <c r="F344" s="66"/>
      <c r="G344" s="67"/>
      <c r="H344" s="71"/>
      <c r="I344" s="70"/>
      <c r="J344" s="71"/>
      <c r="K344" s="69"/>
      <c r="L344" s="70"/>
      <c r="M344" s="71"/>
      <c r="N344" s="69"/>
      <c r="O344" s="72"/>
      <c r="P344" s="62">
        <f t="shared" si="5"/>
        <v>0</v>
      </c>
      <c r="Q344" s="90"/>
      <c r="R344" s="73"/>
    </row>
    <row r="345" spans="1:18" ht="18" hidden="1" customHeight="1">
      <c r="A345" s="606">
        <v>335</v>
      </c>
      <c r="B345" s="607"/>
      <c r="C345" s="54"/>
      <c r="D345" s="65"/>
      <c r="E345" s="144"/>
      <c r="F345" s="66"/>
      <c r="G345" s="67"/>
      <c r="H345" s="71"/>
      <c r="I345" s="70"/>
      <c r="J345" s="71"/>
      <c r="K345" s="69"/>
      <c r="L345" s="70"/>
      <c r="M345" s="71"/>
      <c r="N345" s="69"/>
      <c r="O345" s="72"/>
      <c r="P345" s="62">
        <f t="shared" si="5"/>
        <v>0</v>
      </c>
      <c r="Q345" s="90"/>
      <c r="R345" s="73"/>
    </row>
    <row r="346" spans="1:18" ht="18" hidden="1" customHeight="1">
      <c r="A346" s="606">
        <v>336</v>
      </c>
      <c r="B346" s="607"/>
      <c r="C346" s="54"/>
      <c r="D346" s="65"/>
      <c r="E346" s="144"/>
      <c r="F346" s="66"/>
      <c r="G346" s="67"/>
      <c r="H346" s="71"/>
      <c r="I346" s="70"/>
      <c r="J346" s="71"/>
      <c r="K346" s="69"/>
      <c r="L346" s="70"/>
      <c r="M346" s="71"/>
      <c r="N346" s="69"/>
      <c r="O346" s="72"/>
      <c r="P346" s="62">
        <f t="shared" si="5"/>
        <v>0</v>
      </c>
      <c r="Q346" s="90"/>
      <c r="R346" s="73"/>
    </row>
    <row r="347" spans="1:18" ht="18" hidden="1" customHeight="1">
      <c r="A347" s="606">
        <v>337</v>
      </c>
      <c r="B347" s="607"/>
      <c r="C347" s="54"/>
      <c r="D347" s="65"/>
      <c r="E347" s="144"/>
      <c r="F347" s="66"/>
      <c r="G347" s="67"/>
      <c r="H347" s="71"/>
      <c r="I347" s="70"/>
      <c r="J347" s="71"/>
      <c r="K347" s="69"/>
      <c r="L347" s="70"/>
      <c r="M347" s="71"/>
      <c r="N347" s="69"/>
      <c r="O347" s="72"/>
      <c r="P347" s="62">
        <f t="shared" si="5"/>
        <v>0</v>
      </c>
      <c r="Q347" s="90"/>
      <c r="R347" s="73"/>
    </row>
    <row r="348" spans="1:18" ht="18" hidden="1" customHeight="1">
      <c r="A348" s="606">
        <v>338</v>
      </c>
      <c r="B348" s="607"/>
      <c r="C348" s="54"/>
      <c r="D348" s="65"/>
      <c r="E348" s="144"/>
      <c r="F348" s="66"/>
      <c r="G348" s="67"/>
      <c r="H348" s="71"/>
      <c r="I348" s="70"/>
      <c r="J348" s="71"/>
      <c r="K348" s="69"/>
      <c r="L348" s="70"/>
      <c r="M348" s="71"/>
      <c r="N348" s="69"/>
      <c r="O348" s="72"/>
      <c r="P348" s="62">
        <f t="shared" si="5"/>
        <v>0</v>
      </c>
      <c r="Q348" s="90"/>
      <c r="R348" s="73"/>
    </row>
    <row r="349" spans="1:18" ht="18" hidden="1" customHeight="1">
      <c r="A349" s="606">
        <v>339</v>
      </c>
      <c r="B349" s="607"/>
      <c r="C349" s="54"/>
      <c r="D349" s="65"/>
      <c r="E349" s="144"/>
      <c r="F349" s="66"/>
      <c r="G349" s="67"/>
      <c r="H349" s="71"/>
      <c r="I349" s="70"/>
      <c r="J349" s="71"/>
      <c r="K349" s="69"/>
      <c r="L349" s="70"/>
      <c r="M349" s="71"/>
      <c r="N349" s="69"/>
      <c r="O349" s="72"/>
      <c r="P349" s="62">
        <f t="shared" si="5"/>
        <v>0</v>
      </c>
      <c r="Q349" s="90"/>
      <c r="R349" s="73"/>
    </row>
    <row r="350" spans="1:18" ht="18" hidden="1" customHeight="1">
      <c r="A350" s="606">
        <v>340</v>
      </c>
      <c r="B350" s="607"/>
      <c r="C350" s="54"/>
      <c r="D350" s="65"/>
      <c r="E350" s="144"/>
      <c r="F350" s="66"/>
      <c r="G350" s="67"/>
      <c r="H350" s="71"/>
      <c r="I350" s="70"/>
      <c r="J350" s="71"/>
      <c r="K350" s="69"/>
      <c r="L350" s="70"/>
      <c r="M350" s="71"/>
      <c r="N350" s="69"/>
      <c r="O350" s="72"/>
      <c r="P350" s="62">
        <f t="shared" si="5"/>
        <v>0</v>
      </c>
      <c r="Q350" s="90"/>
      <c r="R350" s="73"/>
    </row>
    <row r="351" spans="1:18" ht="18" hidden="1" customHeight="1">
      <c r="A351" s="606">
        <v>341</v>
      </c>
      <c r="B351" s="607"/>
      <c r="C351" s="54"/>
      <c r="D351" s="65"/>
      <c r="E351" s="144"/>
      <c r="F351" s="66"/>
      <c r="G351" s="67"/>
      <c r="H351" s="71"/>
      <c r="I351" s="70"/>
      <c r="J351" s="71"/>
      <c r="K351" s="69"/>
      <c r="L351" s="70"/>
      <c r="M351" s="71"/>
      <c r="N351" s="69"/>
      <c r="O351" s="72"/>
      <c r="P351" s="62">
        <f t="shared" si="5"/>
        <v>0</v>
      </c>
      <c r="Q351" s="90"/>
      <c r="R351" s="73"/>
    </row>
    <row r="352" spans="1:18" ht="18" hidden="1" customHeight="1">
      <c r="A352" s="606">
        <v>342</v>
      </c>
      <c r="B352" s="607"/>
      <c r="C352" s="54"/>
      <c r="D352" s="65"/>
      <c r="E352" s="144"/>
      <c r="F352" s="66"/>
      <c r="G352" s="67"/>
      <c r="H352" s="71"/>
      <c r="I352" s="70"/>
      <c r="J352" s="71"/>
      <c r="K352" s="69"/>
      <c r="L352" s="70"/>
      <c r="M352" s="71"/>
      <c r="N352" s="69"/>
      <c r="O352" s="72"/>
      <c r="P352" s="62">
        <f t="shared" si="5"/>
        <v>0</v>
      </c>
      <c r="Q352" s="90"/>
      <c r="R352" s="73"/>
    </row>
    <row r="353" spans="1:18" ht="18" hidden="1" customHeight="1">
      <c r="A353" s="606">
        <v>343</v>
      </c>
      <c r="B353" s="607"/>
      <c r="C353" s="54"/>
      <c r="D353" s="65"/>
      <c r="E353" s="144"/>
      <c r="F353" s="66"/>
      <c r="G353" s="67"/>
      <c r="H353" s="71"/>
      <c r="I353" s="70"/>
      <c r="J353" s="71"/>
      <c r="K353" s="69"/>
      <c r="L353" s="70"/>
      <c r="M353" s="71"/>
      <c r="N353" s="69"/>
      <c r="O353" s="72"/>
      <c r="P353" s="62">
        <f t="shared" si="5"/>
        <v>0</v>
      </c>
      <c r="Q353" s="90"/>
      <c r="R353" s="73"/>
    </row>
    <row r="354" spans="1:18" ht="18" hidden="1" customHeight="1">
      <c r="A354" s="606">
        <v>344</v>
      </c>
      <c r="B354" s="607"/>
      <c r="C354" s="54"/>
      <c r="D354" s="65"/>
      <c r="E354" s="144"/>
      <c r="F354" s="66"/>
      <c r="G354" s="67"/>
      <c r="H354" s="71"/>
      <c r="I354" s="70"/>
      <c r="J354" s="71"/>
      <c r="K354" s="69"/>
      <c r="L354" s="70"/>
      <c r="M354" s="71"/>
      <c r="N354" s="69"/>
      <c r="O354" s="72"/>
      <c r="P354" s="62">
        <f t="shared" si="5"/>
        <v>0</v>
      </c>
      <c r="Q354" s="90"/>
      <c r="R354" s="73"/>
    </row>
    <row r="355" spans="1:18" ht="18" hidden="1" customHeight="1">
      <c r="A355" s="606">
        <v>345</v>
      </c>
      <c r="B355" s="607"/>
      <c r="C355" s="54"/>
      <c r="D355" s="65"/>
      <c r="E355" s="144"/>
      <c r="F355" s="66"/>
      <c r="G355" s="67"/>
      <c r="H355" s="71"/>
      <c r="I355" s="70"/>
      <c r="J355" s="71"/>
      <c r="K355" s="69"/>
      <c r="L355" s="70"/>
      <c r="M355" s="71"/>
      <c r="N355" s="69"/>
      <c r="O355" s="72"/>
      <c r="P355" s="62">
        <f t="shared" si="5"/>
        <v>0</v>
      </c>
      <c r="Q355" s="90"/>
      <c r="R355" s="73"/>
    </row>
    <row r="356" spans="1:18" ht="18" hidden="1" customHeight="1">
      <c r="A356" s="606">
        <v>346</v>
      </c>
      <c r="B356" s="607"/>
      <c r="C356" s="54"/>
      <c r="D356" s="65"/>
      <c r="E356" s="144"/>
      <c r="F356" s="66"/>
      <c r="G356" s="67"/>
      <c r="H356" s="71"/>
      <c r="I356" s="70"/>
      <c r="J356" s="71"/>
      <c r="K356" s="69"/>
      <c r="L356" s="70"/>
      <c r="M356" s="71"/>
      <c r="N356" s="69"/>
      <c r="O356" s="72"/>
      <c r="P356" s="62">
        <f t="shared" si="5"/>
        <v>0</v>
      </c>
      <c r="Q356" s="90"/>
      <c r="R356" s="73"/>
    </row>
    <row r="357" spans="1:18" ht="18" hidden="1" customHeight="1">
      <c r="A357" s="606">
        <v>347</v>
      </c>
      <c r="B357" s="607"/>
      <c r="C357" s="54"/>
      <c r="D357" s="65"/>
      <c r="E357" s="144"/>
      <c r="F357" s="66"/>
      <c r="G357" s="67"/>
      <c r="H357" s="71"/>
      <c r="I357" s="70"/>
      <c r="J357" s="71"/>
      <c r="K357" s="69"/>
      <c r="L357" s="70"/>
      <c r="M357" s="71"/>
      <c r="N357" s="69"/>
      <c r="O357" s="72"/>
      <c r="P357" s="62">
        <f t="shared" si="5"/>
        <v>0</v>
      </c>
      <c r="Q357" s="90"/>
      <c r="R357" s="73"/>
    </row>
    <row r="358" spans="1:18" ht="18" hidden="1" customHeight="1">
      <c r="A358" s="606">
        <v>348</v>
      </c>
      <c r="B358" s="607"/>
      <c r="C358" s="54"/>
      <c r="D358" s="65"/>
      <c r="E358" s="144"/>
      <c r="F358" s="66"/>
      <c r="G358" s="67"/>
      <c r="H358" s="71"/>
      <c r="I358" s="70"/>
      <c r="J358" s="71"/>
      <c r="K358" s="69"/>
      <c r="L358" s="70"/>
      <c r="M358" s="71"/>
      <c r="N358" s="69"/>
      <c r="O358" s="72"/>
      <c r="P358" s="62">
        <f t="shared" si="5"/>
        <v>0</v>
      </c>
      <c r="Q358" s="90"/>
      <c r="R358" s="73"/>
    </row>
    <row r="359" spans="1:18" ht="18" hidden="1" customHeight="1">
      <c r="A359" s="606">
        <v>349</v>
      </c>
      <c r="B359" s="607"/>
      <c r="C359" s="54"/>
      <c r="D359" s="65"/>
      <c r="E359" s="144"/>
      <c r="F359" s="66"/>
      <c r="G359" s="67"/>
      <c r="H359" s="71"/>
      <c r="I359" s="70"/>
      <c r="J359" s="71"/>
      <c r="K359" s="69"/>
      <c r="L359" s="70"/>
      <c r="M359" s="71"/>
      <c r="N359" s="69"/>
      <c r="O359" s="72"/>
      <c r="P359" s="62">
        <f t="shared" si="5"/>
        <v>0</v>
      </c>
      <c r="Q359" s="90"/>
      <c r="R359" s="73"/>
    </row>
    <row r="360" spans="1:18" ht="18" hidden="1" customHeight="1">
      <c r="A360" s="606">
        <v>350</v>
      </c>
      <c r="B360" s="607"/>
      <c r="C360" s="54"/>
      <c r="D360" s="65"/>
      <c r="E360" s="144"/>
      <c r="F360" s="66"/>
      <c r="G360" s="67"/>
      <c r="H360" s="71"/>
      <c r="I360" s="70"/>
      <c r="J360" s="71"/>
      <c r="K360" s="69"/>
      <c r="L360" s="70"/>
      <c r="M360" s="71"/>
      <c r="N360" s="69"/>
      <c r="O360" s="72"/>
      <c r="P360" s="62">
        <f t="shared" si="5"/>
        <v>0</v>
      </c>
      <c r="Q360" s="90"/>
      <c r="R360" s="73"/>
    </row>
    <row r="361" spans="1:18" ht="18" hidden="1" customHeight="1">
      <c r="A361" s="606">
        <v>351</v>
      </c>
      <c r="B361" s="607"/>
      <c r="C361" s="54"/>
      <c r="D361" s="65"/>
      <c r="E361" s="144"/>
      <c r="F361" s="66"/>
      <c r="G361" s="67"/>
      <c r="H361" s="71"/>
      <c r="I361" s="70"/>
      <c r="J361" s="71"/>
      <c r="K361" s="69"/>
      <c r="L361" s="70"/>
      <c r="M361" s="71"/>
      <c r="N361" s="69"/>
      <c r="O361" s="72"/>
      <c r="P361" s="62">
        <f t="shared" si="5"/>
        <v>0</v>
      </c>
      <c r="Q361" s="90"/>
      <c r="R361" s="73"/>
    </row>
    <row r="362" spans="1:18" ht="18" hidden="1" customHeight="1">
      <c r="A362" s="606">
        <v>352</v>
      </c>
      <c r="B362" s="607"/>
      <c r="C362" s="54"/>
      <c r="D362" s="65"/>
      <c r="E362" s="144"/>
      <c r="F362" s="66"/>
      <c r="G362" s="67"/>
      <c r="H362" s="71"/>
      <c r="I362" s="70"/>
      <c r="J362" s="71"/>
      <c r="K362" s="69"/>
      <c r="L362" s="70"/>
      <c r="M362" s="71"/>
      <c r="N362" s="69"/>
      <c r="O362" s="72"/>
      <c r="P362" s="62">
        <f t="shared" si="5"/>
        <v>0</v>
      </c>
      <c r="Q362" s="90"/>
      <c r="R362" s="73"/>
    </row>
    <row r="363" spans="1:18" ht="18" hidden="1" customHeight="1">
      <c r="A363" s="606">
        <v>353</v>
      </c>
      <c r="B363" s="607"/>
      <c r="C363" s="54"/>
      <c r="D363" s="65"/>
      <c r="E363" s="144"/>
      <c r="F363" s="66"/>
      <c r="G363" s="67"/>
      <c r="H363" s="71"/>
      <c r="I363" s="70"/>
      <c r="J363" s="71"/>
      <c r="K363" s="69"/>
      <c r="L363" s="70"/>
      <c r="M363" s="71"/>
      <c r="N363" s="69"/>
      <c r="O363" s="72"/>
      <c r="P363" s="62">
        <f t="shared" si="5"/>
        <v>0</v>
      </c>
      <c r="Q363" s="90"/>
      <c r="R363" s="73"/>
    </row>
    <row r="364" spans="1:18" ht="18" hidden="1" customHeight="1">
      <c r="A364" s="606">
        <v>354</v>
      </c>
      <c r="B364" s="607"/>
      <c r="C364" s="54"/>
      <c r="D364" s="65"/>
      <c r="E364" s="144"/>
      <c r="F364" s="66"/>
      <c r="G364" s="67"/>
      <c r="H364" s="68"/>
      <c r="I364" s="67"/>
      <c r="J364" s="68"/>
      <c r="K364" s="69"/>
      <c r="L364" s="70"/>
      <c r="M364" s="71"/>
      <c r="N364" s="69"/>
      <c r="O364" s="72"/>
      <c r="P364" s="62">
        <f t="shared" si="5"/>
        <v>0</v>
      </c>
      <c r="Q364" s="90"/>
      <c r="R364" s="73"/>
    </row>
    <row r="365" spans="1:18" ht="18" hidden="1" customHeight="1">
      <c r="A365" s="606">
        <v>355</v>
      </c>
      <c r="B365" s="607"/>
      <c r="C365" s="54"/>
      <c r="D365" s="65"/>
      <c r="E365" s="144"/>
      <c r="F365" s="66"/>
      <c r="G365" s="67"/>
      <c r="H365" s="68"/>
      <c r="I365" s="67"/>
      <c r="J365" s="68"/>
      <c r="K365" s="69"/>
      <c r="L365" s="70"/>
      <c r="M365" s="71"/>
      <c r="N365" s="69"/>
      <c r="O365" s="72"/>
      <c r="P365" s="62">
        <f t="shared" si="5"/>
        <v>0</v>
      </c>
      <c r="Q365" s="90"/>
      <c r="R365" s="73"/>
    </row>
    <row r="366" spans="1:18" ht="18" hidden="1" customHeight="1">
      <c r="A366" s="606">
        <v>356</v>
      </c>
      <c r="B366" s="607"/>
      <c r="C366" s="54"/>
      <c r="D366" s="65"/>
      <c r="E366" s="144"/>
      <c r="F366" s="66"/>
      <c r="G366" s="67"/>
      <c r="H366" s="68"/>
      <c r="I366" s="67"/>
      <c r="J366" s="68"/>
      <c r="K366" s="69"/>
      <c r="L366" s="70"/>
      <c r="M366" s="71"/>
      <c r="N366" s="69"/>
      <c r="O366" s="72"/>
      <c r="P366" s="62">
        <f t="shared" si="5"/>
        <v>0</v>
      </c>
      <c r="Q366" s="90"/>
      <c r="R366" s="73"/>
    </row>
    <row r="367" spans="1:18" ht="18" hidden="1" customHeight="1">
      <c r="A367" s="606">
        <v>357</v>
      </c>
      <c r="B367" s="607"/>
      <c r="C367" s="54"/>
      <c r="D367" s="65"/>
      <c r="E367" s="144"/>
      <c r="F367" s="66"/>
      <c r="G367" s="67"/>
      <c r="H367" s="68"/>
      <c r="I367" s="67"/>
      <c r="J367" s="68"/>
      <c r="K367" s="69"/>
      <c r="L367" s="70"/>
      <c r="M367" s="71"/>
      <c r="N367" s="69"/>
      <c r="O367" s="72"/>
      <c r="P367" s="62">
        <f t="shared" si="5"/>
        <v>0</v>
      </c>
      <c r="Q367" s="90"/>
      <c r="R367" s="73"/>
    </row>
    <row r="368" spans="1:18" ht="18" hidden="1" customHeight="1">
      <c r="A368" s="606">
        <v>358</v>
      </c>
      <c r="B368" s="607"/>
      <c r="C368" s="54"/>
      <c r="D368" s="65"/>
      <c r="E368" s="144"/>
      <c r="F368" s="66"/>
      <c r="G368" s="67"/>
      <c r="H368" s="68"/>
      <c r="I368" s="70"/>
      <c r="J368" s="71"/>
      <c r="K368" s="69"/>
      <c r="L368" s="70"/>
      <c r="M368" s="71"/>
      <c r="N368" s="69"/>
      <c r="O368" s="72"/>
      <c r="P368" s="62">
        <f t="shared" si="5"/>
        <v>0</v>
      </c>
      <c r="Q368" s="90"/>
      <c r="R368" s="73"/>
    </row>
    <row r="369" spans="1:18" ht="18" hidden="1" customHeight="1">
      <c r="A369" s="606">
        <v>359</v>
      </c>
      <c r="B369" s="607"/>
      <c r="C369" s="54"/>
      <c r="D369" s="65"/>
      <c r="E369" s="144"/>
      <c r="F369" s="66"/>
      <c r="G369" s="67"/>
      <c r="H369" s="68"/>
      <c r="I369" s="70"/>
      <c r="J369" s="71"/>
      <c r="K369" s="69"/>
      <c r="L369" s="70"/>
      <c r="M369" s="71"/>
      <c r="N369" s="69"/>
      <c r="O369" s="72"/>
      <c r="P369" s="62">
        <f t="shared" si="5"/>
        <v>0</v>
      </c>
      <c r="Q369" s="90"/>
      <c r="R369" s="73"/>
    </row>
    <row r="370" spans="1:18" ht="18" hidden="1" customHeight="1">
      <c r="A370" s="606">
        <v>360</v>
      </c>
      <c r="B370" s="607"/>
      <c r="C370" s="54"/>
      <c r="D370" s="65"/>
      <c r="E370" s="144"/>
      <c r="F370" s="66"/>
      <c r="G370" s="67"/>
      <c r="H370" s="68"/>
      <c r="I370" s="70"/>
      <c r="J370" s="71"/>
      <c r="K370" s="69"/>
      <c r="L370" s="70"/>
      <c r="M370" s="71"/>
      <c r="N370" s="69"/>
      <c r="O370" s="72"/>
      <c r="P370" s="62">
        <f t="shared" si="5"/>
        <v>0</v>
      </c>
      <c r="Q370" s="90"/>
      <c r="R370" s="73"/>
    </row>
    <row r="371" spans="1:18" ht="18" hidden="1" customHeight="1">
      <c r="A371" s="606">
        <v>361</v>
      </c>
      <c r="B371" s="607"/>
      <c r="C371" s="54"/>
      <c r="D371" s="65"/>
      <c r="E371" s="144"/>
      <c r="F371" s="66"/>
      <c r="G371" s="67"/>
      <c r="H371" s="68"/>
      <c r="I371" s="70"/>
      <c r="J371" s="71"/>
      <c r="K371" s="69"/>
      <c r="L371" s="70"/>
      <c r="M371" s="71"/>
      <c r="N371" s="69"/>
      <c r="O371" s="72"/>
      <c r="P371" s="62">
        <f t="shared" si="5"/>
        <v>0</v>
      </c>
      <c r="Q371" s="90"/>
      <c r="R371" s="73"/>
    </row>
    <row r="372" spans="1:18" ht="18" hidden="1" customHeight="1">
      <c r="A372" s="606">
        <v>362</v>
      </c>
      <c r="B372" s="607"/>
      <c r="C372" s="54"/>
      <c r="D372" s="65"/>
      <c r="E372" s="144"/>
      <c r="F372" s="66"/>
      <c r="G372" s="67"/>
      <c r="H372" s="68"/>
      <c r="I372" s="70"/>
      <c r="J372" s="71"/>
      <c r="K372" s="69"/>
      <c r="L372" s="70"/>
      <c r="M372" s="71"/>
      <c r="N372" s="69"/>
      <c r="O372" s="72"/>
      <c r="P372" s="62">
        <f t="shared" si="5"/>
        <v>0</v>
      </c>
      <c r="Q372" s="90"/>
      <c r="R372" s="73"/>
    </row>
    <row r="373" spans="1:18" ht="18" hidden="1" customHeight="1">
      <c r="A373" s="606">
        <v>363</v>
      </c>
      <c r="B373" s="607"/>
      <c r="C373" s="54"/>
      <c r="D373" s="65"/>
      <c r="E373" s="144"/>
      <c r="F373" s="66"/>
      <c r="G373" s="67"/>
      <c r="H373" s="68"/>
      <c r="I373" s="67"/>
      <c r="J373" s="68"/>
      <c r="K373" s="69"/>
      <c r="L373" s="67"/>
      <c r="M373" s="71"/>
      <c r="N373" s="74"/>
      <c r="O373" s="72"/>
      <c r="P373" s="62">
        <f t="shared" si="5"/>
        <v>0</v>
      </c>
      <c r="Q373" s="90"/>
      <c r="R373" s="73"/>
    </row>
    <row r="374" spans="1:18" ht="18" hidden="1" customHeight="1">
      <c r="A374" s="606">
        <v>364</v>
      </c>
      <c r="B374" s="607"/>
      <c r="C374" s="54"/>
      <c r="D374" s="65"/>
      <c r="E374" s="144"/>
      <c r="F374" s="66"/>
      <c r="G374" s="67"/>
      <c r="H374" s="68"/>
      <c r="I374" s="67"/>
      <c r="J374" s="68"/>
      <c r="K374" s="69"/>
      <c r="L374" s="67"/>
      <c r="M374" s="71"/>
      <c r="N374" s="74"/>
      <c r="O374" s="72"/>
      <c r="P374" s="62">
        <f t="shared" si="5"/>
        <v>0</v>
      </c>
      <c r="Q374" s="90"/>
      <c r="R374" s="73"/>
    </row>
    <row r="375" spans="1:18" ht="18" hidden="1" customHeight="1">
      <c r="A375" s="606">
        <v>365</v>
      </c>
      <c r="B375" s="607"/>
      <c r="C375" s="54"/>
      <c r="D375" s="65"/>
      <c r="E375" s="144"/>
      <c r="F375" s="66"/>
      <c r="G375" s="67"/>
      <c r="H375" s="68"/>
      <c r="I375" s="67"/>
      <c r="J375" s="68"/>
      <c r="K375" s="69"/>
      <c r="L375" s="67"/>
      <c r="M375" s="71"/>
      <c r="N375" s="74"/>
      <c r="O375" s="72"/>
      <c r="P375" s="62">
        <f t="shared" si="5"/>
        <v>0</v>
      </c>
      <c r="Q375" s="90"/>
      <c r="R375" s="73"/>
    </row>
    <row r="376" spans="1:18" ht="18" hidden="1" customHeight="1">
      <c r="A376" s="606">
        <v>366</v>
      </c>
      <c r="B376" s="607"/>
      <c r="C376" s="54"/>
      <c r="D376" s="65"/>
      <c r="E376" s="144"/>
      <c r="F376" s="66"/>
      <c r="G376" s="67"/>
      <c r="H376" s="68"/>
      <c r="I376" s="67"/>
      <c r="J376" s="68"/>
      <c r="K376" s="69"/>
      <c r="L376" s="70"/>
      <c r="M376" s="71"/>
      <c r="N376" s="69"/>
      <c r="O376" s="72"/>
      <c r="P376" s="62">
        <f t="shared" si="5"/>
        <v>0</v>
      </c>
      <c r="Q376" s="90"/>
      <c r="R376" s="73"/>
    </row>
    <row r="377" spans="1:18" ht="18" hidden="1" customHeight="1">
      <c r="A377" s="606">
        <v>367</v>
      </c>
      <c r="B377" s="607"/>
      <c r="C377" s="54"/>
      <c r="D377" s="65"/>
      <c r="E377" s="144"/>
      <c r="F377" s="66"/>
      <c r="G377" s="67"/>
      <c r="H377" s="68"/>
      <c r="I377" s="67"/>
      <c r="J377" s="68"/>
      <c r="K377" s="69"/>
      <c r="L377" s="70"/>
      <c r="M377" s="71"/>
      <c r="N377" s="69"/>
      <c r="O377" s="72"/>
      <c r="P377" s="62">
        <f t="shared" si="5"/>
        <v>0</v>
      </c>
      <c r="Q377" s="90"/>
      <c r="R377" s="73"/>
    </row>
    <row r="378" spans="1:18" ht="18" hidden="1" customHeight="1">
      <c r="A378" s="606">
        <v>368</v>
      </c>
      <c r="B378" s="607"/>
      <c r="C378" s="54"/>
      <c r="D378" s="65"/>
      <c r="E378" s="144"/>
      <c r="F378" s="66"/>
      <c r="G378" s="67"/>
      <c r="H378" s="68"/>
      <c r="I378" s="67"/>
      <c r="J378" s="68"/>
      <c r="K378" s="69"/>
      <c r="L378" s="70"/>
      <c r="M378" s="71"/>
      <c r="N378" s="69"/>
      <c r="O378" s="72"/>
      <c r="P378" s="62">
        <f t="shared" si="5"/>
        <v>0</v>
      </c>
      <c r="Q378" s="90"/>
      <c r="R378" s="73"/>
    </row>
    <row r="379" spans="1:18" ht="18" hidden="1" customHeight="1">
      <c r="A379" s="606">
        <v>369</v>
      </c>
      <c r="B379" s="607"/>
      <c r="C379" s="54"/>
      <c r="D379" s="65"/>
      <c r="E379" s="144"/>
      <c r="F379" s="66"/>
      <c r="G379" s="67"/>
      <c r="H379" s="68"/>
      <c r="I379" s="67"/>
      <c r="J379" s="68"/>
      <c r="K379" s="69"/>
      <c r="L379" s="70"/>
      <c r="M379" s="71"/>
      <c r="N379" s="69"/>
      <c r="O379" s="72"/>
      <c r="P379" s="62">
        <f t="shared" si="5"/>
        <v>0</v>
      </c>
      <c r="Q379" s="90"/>
      <c r="R379" s="73"/>
    </row>
    <row r="380" spans="1:18" ht="18" hidden="1" customHeight="1">
      <c r="A380" s="606">
        <v>370</v>
      </c>
      <c r="B380" s="607"/>
      <c r="C380" s="54"/>
      <c r="D380" s="65"/>
      <c r="E380" s="144"/>
      <c r="F380" s="66"/>
      <c r="G380" s="67"/>
      <c r="H380" s="68"/>
      <c r="I380" s="67"/>
      <c r="J380" s="68"/>
      <c r="K380" s="69"/>
      <c r="L380" s="70"/>
      <c r="M380" s="71"/>
      <c r="N380" s="69"/>
      <c r="O380" s="72"/>
      <c r="P380" s="62">
        <f t="shared" si="5"/>
        <v>0</v>
      </c>
      <c r="Q380" s="90"/>
      <c r="R380" s="73"/>
    </row>
    <row r="381" spans="1:18" ht="18" hidden="1" customHeight="1">
      <c r="A381" s="606">
        <v>371</v>
      </c>
      <c r="B381" s="607"/>
      <c r="C381" s="54"/>
      <c r="D381" s="65"/>
      <c r="E381" s="144"/>
      <c r="F381" s="66"/>
      <c r="G381" s="67"/>
      <c r="H381" s="68"/>
      <c r="I381" s="67"/>
      <c r="J381" s="68"/>
      <c r="K381" s="69"/>
      <c r="L381" s="70"/>
      <c r="M381" s="71"/>
      <c r="N381" s="69"/>
      <c r="O381" s="72"/>
      <c r="P381" s="62">
        <f t="shared" si="5"/>
        <v>0</v>
      </c>
      <c r="Q381" s="90"/>
      <c r="R381" s="73"/>
    </row>
    <row r="382" spans="1:18" ht="18" hidden="1" customHeight="1">
      <c r="A382" s="606">
        <v>372</v>
      </c>
      <c r="B382" s="607"/>
      <c r="C382" s="54"/>
      <c r="D382" s="65"/>
      <c r="E382" s="144"/>
      <c r="F382" s="66"/>
      <c r="G382" s="67"/>
      <c r="H382" s="68"/>
      <c r="I382" s="67"/>
      <c r="J382" s="68"/>
      <c r="K382" s="69"/>
      <c r="L382" s="70"/>
      <c r="M382" s="71"/>
      <c r="N382" s="69"/>
      <c r="O382" s="72"/>
      <c r="P382" s="62">
        <f t="shared" si="5"/>
        <v>0</v>
      </c>
      <c r="Q382" s="90"/>
      <c r="R382" s="73"/>
    </row>
    <row r="383" spans="1:18" ht="18" hidden="1" customHeight="1">
      <c r="A383" s="606">
        <v>373</v>
      </c>
      <c r="B383" s="607"/>
      <c r="C383" s="54"/>
      <c r="D383" s="65"/>
      <c r="E383" s="144"/>
      <c r="F383" s="66"/>
      <c r="G383" s="67"/>
      <c r="H383" s="68"/>
      <c r="I383" s="67"/>
      <c r="J383" s="68"/>
      <c r="K383" s="69"/>
      <c r="L383" s="70"/>
      <c r="M383" s="71"/>
      <c r="N383" s="69"/>
      <c r="O383" s="72"/>
      <c r="P383" s="62">
        <f t="shared" si="5"/>
        <v>0</v>
      </c>
      <c r="Q383" s="90"/>
      <c r="R383" s="73"/>
    </row>
    <row r="384" spans="1:18" ht="18" hidden="1" customHeight="1">
      <c r="A384" s="606">
        <v>374</v>
      </c>
      <c r="B384" s="607"/>
      <c r="C384" s="54"/>
      <c r="D384" s="65"/>
      <c r="E384" s="144"/>
      <c r="F384" s="66"/>
      <c r="G384" s="67"/>
      <c r="H384" s="68"/>
      <c r="I384" s="67"/>
      <c r="J384" s="68"/>
      <c r="K384" s="69"/>
      <c r="L384" s="70"/>
      <c r="M384" s="71"/>
      <c r="N384" s="69"/>
      <c r="O384" s="72"/>
      <c r="P384" s="62">
        <f t="shared" si="5"/>
        <v>0</v>
      </c>
      <c r="Q384" s="90"/>
      <c r="R384" s="73"/>
    </row>
    <row r="385" spans="1:18" ht="18" hidden="1" customHeight="1">
      <c r="A385" s="606">
        <v>375</v>
      </c>
      <c r="B385" s="607"/>
      <c r="C385" s="54"/>
      <c r="D385" s="65"/>
      <c r="E385" s="144"/>
      <c r="F385" s="66"/>
      <c r="G385" s="67"/>
      <c r="H385" s="68"/>
      <c r="I385" s="67"/>
      <c r="J385" s="68"/>
      <c r="K385" s="69"/>
      <c r="L385" s="70"/>
      <c r="M385" s="71"/>
      <c r="N385" s="69"/>
      <c r="O385" s="72"/>
      <c r="P385" s="62">
        <f t="shared" si="5"/>
        <v>0</v>
      </c>
      <c r="Q385" s="90"/>
      <c r="R385" s="73"/>
    </row>
    <row r="386" spans="1:18" ht="18" hidden="1" customHeight="1">
      <c r="A386" s="606">
        <v>376</v>
      </c>
      <c r="B386" s="607"/>
      <c r="C386" s="54"/>
      <c r="D386" s="65"/>
      <c r="E386" s="144"/>
      <c r="F386" s="66"/>
      <c r="G386" s="67"/>
      <c r="H386" s="68"/>
      <c r="I386" s="67"/>
      <c r="J386" s="68"/>
      <c r="K386" s="69"/>
      <c r="L386" s="70"/>
      <c r="M386" s="71"/>
      <c r="N386" s="69"/>
      <c r="O386" s="72"/>
      <c r="P386" s="62">
        <f t="shared" si="5"/>
        <v>0</v>
      </c>
      <c r="Q386" s="90"/>
      <c r="R386" s="73"/>
    </row>
    <row r="387" spans="1:18" ht="18" hidden="1" customHeight="1">
      <c r="A387" s="606">
        <v>377</v>
      </c>
      <c r="B387" s="607"/>
      <c r="C387" s="54"/>
      <c r="D387" s="65"/>
      <c r="E387" s="144"/>
      <c r="F387" s="66"/>
      <c r="G387" s="67"/>
      <c r="H387" s="68"/>
      <c r="I387" s="67"/>
      <c r="J387" s="68"/>
      <c r="K387" s="69"/>
      <c r="L387" s="70"/>
      <c r="M387" s="71"/>
      <c r="N387" s="69"/>
      <c r="O387" s="72"/>
      <c r="P387" s="62">
        <f t="shared" si="5"/>
        <v>0</v>
      </c>
      <c r="Q387" s="90"/>
      <c r="R387" s="73"/>
    </row>
    <row r="388" spans="1:18" ht="18" hidden="1" customHeight="1">
      <c r="A388" s="606">
        <v>378</v>
      </c>
      <c r="B388" s="607"/>
      <c r="C388" s="54"/>
      <c r="D388" s="65"/>
      <c r="E388" s="144"/>
      <c r="F388" s="66"/>
      <c r="G388" s="67"/>
      <c r="H388" s="68"/>
      <c r="I388" s="67"/>
      <c r="J388" s="68"/>
      <c r="K388" s="69"/>
      <c r="L388" s="70"/>
      <c r="M388" s="71"/>
      <c r="N388" s="69"/>
      <c r="O388" s="72"/>
      <c r="P388" s="62">
        <f t="shared" si="5"/>
        <v>0</v>
      </c>
      <c r="Q388" s="90"/>
      <c r="R388" s="73"/>
    </row>
    <row r="389" spans="1:18" ht="18" hidden="1" customHeight="1">
      <c r="A389" s="606">
        <v>379</v>
      </c>
      <c r="B389" s="607"/>
      <c r="C389" s="54"/>
      <c r="D389" s="65"/>
      <c r="E389" s="144"/>
      <c r="F389" s="66"/>
      <c r="G389" s="67"/>
      <c r="H389" s="68"/>
      <c r="I389" s="67"/>
      <c r="J389" s="68"/>
      <c r="K389" s="69"/>
      <c r="L389" s="70"/>
      <c r="M389" s="71"/>
      <c r="N389" s="69"/>
      <c r="O389" s="72"/>
      <c r="P389" s="62">
        <f t="shared" si="5"/>
        <v>0</v>
      </c>
      <c r="Q389" s="90"/>
      <c r="R389" s="73"/>
    </row>
    <row r="390" spans="1:18" ht="18" hidden="1" customHeight="1">
      <c r="A390" s="606">
        <v>380</v>
      </c>
      <c r="B390" s="607"/>
      <c r="C390" s="54"/>
      <c r="D390" s="65"/>
      <c r="E390" s="144"/>
      <c r="F390" s="66"/>
      <c r="G390" s="67"/>
      <c r="H390" s="68"/>
      <c r="I390" s="67"/>
      <c r="J390" s="68"/>
      <c r="K390" s="69"/>
      <c r="L390" s="70"/>
      <c r="M390" s="71"/>
      <c r="N390" s="69"/>
      <c r="O390" s="72"/>
      <c r="P390" s="62">
        <f t="shared" si="5"/>
        <v>0</v>
      </c>
      <c r="Q390" s="90"/>
      <c r="R390" s="73"/>
    </row>
    <row r="391" spans="1:18" ht="18" hidden="1" customHeight="1">
      <c r="A391" s="606">
        <v>381</v>
      </c>
      <c r="B391" s="607"/>
      <c r="C391" s="54"/>
      <c r="D391" s="65"/>
      <c r="E391" s="144"/>
      <c r="F391" s="66"/>
      <c r="G391" s="67"/>
      <c r="H391" s="68"/>
      <c r="I391" s="67"/>
      <c r="J391" s="68"/>
      <c r="K391" s="69"/>
      <c r="L391" s="70"/>
      <c r="M391" s="71"/>
      <c r="N391" s="69"/>
      <c r="O391" s="72"/>
      <c r="P391" s="62">
        <f t="shared" si="5"/>
        <v>0</v>
      </c>
      <c r="Q391" s="90"/>
      <c r="R391" s="73"/>
    </row>
    <row r="392" spans="1:18" ht="18" hidden="1" customHeight="1">
      <c r="A392" s="606">
        <v>382</v>
      </c>
      <c r="B392" s="607"/>
      <c r="C392" s="54"/>
      <c r="D392" s="65"/>
      <c r="E392" s="144"/>
      <c r="F392" s="66"/>
      <c r="G392" s="67"/>
      <c r="H392" s="68"/>
      <c r="I392" s="70"/>
      <c r="J392" s="71"/>
      <c r="K392" s="69"/>
      <c r="L392" s="70"/>
      <c r="M392" s="71"/>
      <c r="N392" s="69"/>
      <c r="O392" s="72"/>
      <c r="P392" s="62">
        <f t="shared" si="5"/>
        <v>0</v>
      </c>
      <c r="Q392" s="90"/>
      <c r="R392" s="73"/>
    </row>
    <row r="393" spans="1:18" ht="18" hidden="1" customHeight="1">
      <c r="A393" s="606">
        <v>383</v>
      </c>
      <c r="B393" s="607"/>
      <c r="C393" s="54"/>
      <c r="D393" s="65"/>
      <c r="E393" s="144"/>
      <c r="F393" s="66"/>
      <c r="G393" s="67"/>
      <c r="H393" s="68"/>
      <c r="I393" s="67"/>
      <c r="J393" s="68"/>
      <c r="K393" s="69"/>
      <c r="L393" s="70"/>
      <c r="M393" s="71"/>
      <c r="N393" s="69"/>
      <c r="O393" s="72"/>
      <c r="P393" s="62">
        <f t="shared" si="5"/>
        <v>0</v>
      </c>
      <c r="Q393" s="90"/>
      <c r="R393" s="73"/>
    </row>
    <row r="394" spans="1:18" ht="18" hidden="1" customHeight="1">
      <c r="A394" s="606">
        <v>384</v>
      </c>
      <c r="B394" s="607"/>
      <c r="C394" s="54"/>
      <c r="D394" s="65"/>
      <c r="E394" s="144"/>
      <c r="F394" s="66"/>
      <c r="G394" s="67"/>
      <c r="H394" s="68"/>
      <c r="I394" s="67"/>
      <c r="J394" s="68"/>
      <c r="K394" s="69"/>
      <c r="L394" s="70"/>
      <c r="M394" s="71"/>
      <c r="N394" s="69"/>
      <c r="O394" s="72"/>
      <c r="P394" s="62">
        <f t="shared" si="5"/>
        <v>0</v>
      </c>
      <c r="Q394" s="90"/>
      <c r="R394" s="73"/>
    </row>
    <row r="395" spans="1:18" ht="18" hidden="1" customHeight="1">
      <c r="A395" s="606">
        <v>385</v>
      </c>
      <c r="B395" s="607"/>
      <c r="C395" s="54"/>
      <c r="D395" s="65"/>
      <c r="E395" s="144"/>
      <c r="F395" s="66"/>
      <c r="G395" s="67"/>
      <c r="H395" s="71"/>
      <c r="I395" s="70"/>
      <c r="J395" s="71"/>
      <c r="K395" s="69"/>
      <c r="L395" s="70"/>
      <c r="M395" s="71"/>
      <c r="N395" s="69"/>
      <c r="O395" s="72"/>
      <c r="P395" s="62">
        <f t="shared" si="5"/>
        <v>0</v>
      </c>
      <c r="Q395" s="90"/>
      <c r="R395" s="73"/>
    </row>
    <row r="396" spans="1:18" ht="18" hidden="1" customHeight="1">
      <c r="A396" s="606">
        <v>386</v>
      </c>
      <c r="B396" s="607"/>
      <c r="C396" s="54"/>
      <c r="D396" s="65"/>
      <c r="E396" s="144"/>
      <c r="F396" s="66"/>
      <c r="G396" s="67"/>
      <c r="H396" s="71"/>
      <c r="I396" s="70"/>
      <c r="J396" s="71"/>
      <c r="K396" s="69"/>
      <c r="L396" s="70"/>
      <c r="M396" s="71"/>
      <c r="N396" s="69"/>
      <c r="O396" s="72"/>
      <c r="P396" s="62">
        <f t="shared" ref="P396:P459" si="6">IF(H396="",0,INT(SUM(PRODUCT(H396,J396,M396))))</f>
        <v>0</v>
      </c>
      <c r="Q396" s="90"/>
      <c r="R396" s="73"/>
    </row>
    <row r="397" spans="1:18" ht="18" hidden="1" customHeight="1">
      <c r="A397" s="606">
        <v>387</v>
      </c>
      <c r="B397" s="607"/>
      <c r="C397" s="54"/>
      <c r="D397" s="65"/>
      <c r="E397" s="144"/>
      <c r="F397" s="66"/>
      <c r="G397" s="67"/>
      <c r="H397" s="71"/>
      <c r="I397" s="70"/>
      <c r="J397" s="71"/>
      <c r="K397" s="69"/>
      <c r="L397" s="70"/>
      <c r="M397" s="71"/>
      <c r="N397" s="69"/>
      <c r="O397" s="72"/>
      <c r="P397" s="62">
        <f t="shared" si="6"/>
        <v>0</v>
      </c>
      <c r="Q397" s="90"/>
      <c r="R397" s="73"/>
    </row>
    <row r="398" spans="1:18" ht="18" hidden="1" customHeight="1">
      <c r="A398" s="606">
        <v>388</v>
      </c>
      <c r="B398" s="607"/>
      <c r="C398" s="54"/>
      <c r="D398" s="65"/>
      <c r="E398" s="144"/>
      <c r="F398" s="66"/>
      <c r="G398" s="67"/>
      <c r="H398" s="71"/>
      <c r="I398" s="70"/>
      <c r="J398" s="71"/>
      <c r="K398" s="69"/>
      <c r="L398" s="70"/>
      <c r="M398" s="71"/>
      <c r="N398" s="69"/>
      <c r="O398" s="72"/>
      <c r="P398" s="62">
        <f t="shared" si="6"/>
        <v>0</v>
      </c>
      <c r="Q398" s="90"/>
      <c r="R398" s="73"/>
    </row>
    <row r="399" spans="1:18" ht="18" hidden="1" customHeight="1">
      <c r="A399" s="606">
        <v>389</v>
      </c>
      <c r="B399" s="607"/>
      <c r="C399" s="54"/>
      <c r="D399" s="65"/>
      <c r="E399" s="144"/>
      <c r="F399" s="66"/>
      <c r="G399" s="67"/>
      <c r="H399" s="71"/>
      <c r="I399" s="70"/>
      <c r="J399" s="71"/>
      <c r="K399" s="69"/>
      <c r="L399" s="70"/>
      <c r="M399" s="71"/>
      <c r="N399" s="69"/>
      <c r="O399" s="72"/>
      <c r="P399" s="62">
        <f t="shared" si="6"/>
        <v>0</v>
      </c>
      <c r="Q399" s="90"/>
      <c r="R399" s="73"/>
    </row>
    <row r="400" spans="1:18" ht="18" hidden="1" customHeight="1">
      <c r="A400" s="606">
        <v>390</v>
      </c>
      <c r="B400" s="607"/>
      <c r="C400" s="54"/>
      <c r="D400" s="65"/>
      <c r="E400" s="144"/>
      <c r="F400" s="66"/>
      <c r="G400" s="67"/>
      <c r="H400" s="71"/>
      <c r="I400" s="70"/>
      <c r="J400" s="71"/>
      <c r="K400" s="69"/>
      <c r="L400" s="70"/>
      <c r="M400" s="71"/>
      <c r="N400" s="69"/>
      <c r="O400" s="72"/>
      <c r="P400" s="62">
        <f t="shared" si="6"/>
        <v>0</v>
      </c>
      <c r="Q400" s="90"/>
      <c r="R400" s="73"/>
    </row>
    <row r="401" spans="1:18" ht="18" hidden="1" customHeight="1">
      <c r="A401" s="606">
        <v>391</v>
      </c>
      <c r="B401" s="607"/>
      <c r="C401" s="54"/>
      <c r="D401" s="65"/>
      <c r="E401" s="144"/>
      <c r="F401" s="66"/>
      <c r="G401" s="67"/>
      <c r="H401" s="71"/>
      <c r="I401" s="70"/>
      <c r="J401" s="71"/>
      <c r="K401" s="69"/>
      <c r="L401" s="70"/>
      <c r="M401" s="71"/>
      <c r="N401" s="69"/>
      <c r="O401" s="72"/>
      <c r="P401" s="62">
        <f t="shared" si="6"/>
        <v>0</v>
      </c>
      <c r="Q401" s="90"/>
      <c r="R401" s="73"/>
    </row>
    <row r="402" spans="1:18" ht="18" hidden="1" customHeight="1">
      <c r="A402" s="606">
        <v>392</v>
      </c>
      <c r="B402" s="607"/>
      <c r="C402" s="54"/>
      <c r="D402" s="65"/>
      <c r="E402" s="144"/>
      <c r="F402" s="66"/>
      <c r="G402" s="67"/>
      <c r="H402" s="71"/>
      <c r="I402" s="70"/>
      <c r="J402" s="71"/>
      <c r="K402" s="69"/>
      <c r="L402" s="70"/>
      <c r="M402" s="71"/>
      <c r="N402" s="69"/>
      <c r="O402" s="72"/>
      <c r="P402" s="62">
        <f t="shared" si="6"/>
        <v>0</v>
      </c>
      <c r="Q402" s="90"/>
      <c r="R402" s="73"/>
    </row>
    <row r="403" spans="1:18" ht="18" hidden="1" customHeight="1">
      <c r="A403" s="606">
        <v>393</v>
      </c>
      <c r="B403" s="607"/>
      <c r="C403" s="54"/>
      <c r="D403" s="65"/>
      <c r="E403" s="144"/>
      <c r="F403" s="66"/>
      <c r="G403" s="67"/>
      <c r="H403" s="71"/>
      <c r="I403" s="70"/>
      <c r="J403" s="71"/>
      <c r="K403" s="69"/>
      <c r="L403" s="70"/>
      <c r="M403" s="71"/>
      <c r="N403" s="69"/>
      <c r="O403" s="72"/>
      <c r="P403" s="62">
        <f t="shared" si="6"/>
        <v>0</v>
      </c>
      <c r="Q403" s="90"/>
      <c r="R403" s="73"/>
    </row>
    <row r="404" spans="1:18" ht="18" hidden="1" customHeight="1">
      <c r="A404" s="606">
        <v>394</v>
      </c>
      <c r="B404" s="607"/>
      <c r="C404" s="54"/>
      <c r="D404" s="65"/>
      <c r="E404" s="144"/>
      <c r="F404" s="66"/>
      <c r="G404" s="67"/>
      <c r="H404" s="71"/>
      <c r="I404" s="70"/>
      <c r="J404" s="71"/>
      <c r="K404" s="69"/>
      <c r="L404" s="70"/>
      <c r="M404" s="71"/>
      <c r="N404" s="69"/>
      <c r="O404" s="72"/>
      <c r="P404" s="62">
        <f t="shared" si="6"/>
        <v>0</v>
      </c>
      <c r="Q404" s="90"/>
      <c r="R404" s="73"/>
    </row>
    <row r="405" spans="1:18" ht="18" hidden="1" customHeight="1">
      <c r="A405" s="606">
        <v>395</v>
      </c>
      <c r="B405" s="607"/>
      <c r="C405" s="54"/>
      <c r="D405" s="65"/>
      <c r="E405" s="144"/>
      <c r="F405" s="66"/>
      <c r="G405" s="67"/>
      <c r="H405" s="71"/>
      <c r="I405" s="70"/>
      <c r="J405" s="71"/>
      <c r="K405" s="69"/>
      <c r="L405" s="70"/>
      <c r="M405" s="71"/>
      <c r="N405" s="69"/>
      <c r="O405" s="72"/>
      <c r="P405" s="62">
        <f t="shared" si="6"/>
        <v>0</v>
      </c>
      <c r="Q405" s="90"/>
      <c r="R405" s="73"/>
    </row>
    <row r="406" spans="1:18" ht="18" hidden="1" customHeight="1">
      <c r="A406" s="606">
        <v>396</v>
      </c>
      <c r="B406" s="607"/>
      <c r="C406" s="54"/>
      <c r="D406" s="65"/>
      <c r="E406" s="144"/>
      <c r="F406" s="66"/>
      <c r="G406" s="67"/>
      <c r="H406" s="71"/>
      <c r="I406" s="70"/>
      <c r="J406" s="71"/>
      <c r="K406" s="69"/>
      <c r="L406" s="70"/>
      <c r="M406" s="71"/>
      <c r="N406" s="69"/>
      <c r="O406" s="72"/>
      <c r="P406" s="62">
        <f t="shared" si="6"/>
        <v>0</v>
      </c>
      <c r="Q406" s="90"/>
      <c r="R406" s="73"/>
    </row>
    <row r="407" spans="1:18" ht="18" hidden="1" customHeight="1">
      <c r="A407" s="606">
        <v>397</v>
      </c>
      <c r="B407" s="607"/>
      <c r="C407" s="54"/>
      <c r="D407" s="65"/>
      <c r="E407" s="144"/>
      <c r="F407" s="66"/>
      <c r="G407" s="67"/>
      <c r="H407" s="71"/>
      <c r="I407" s="70"/>
      <c r="J407" s="71"/>
      <c r="K407" s="69"/>
      <c r="L407" s="70"/>
      <c r="M407" s="71"/>
      <c r="N407" s="69"/>
      <c r="O407" s="72"/>
      <c r="P407" s="62">
        <f t="shared" si="6"/>
        <v>0</v>
      </c>
      <c r="Q407" s="90"/>
      <c r="R407" s="73"/>
    </row>
    <row r="408" spans="1:18" ht="18" hidden="1" customHeight="1">
      <c r="A408" s="606">
        <v>398</v>
      </c>
      <c r="B408" s="607"/>
      <c r="C408" s="54"/>
      <c r="D408" s="65"/>
      <c r="E408" s="144"/>
      <c r="F408" s="66"/>
      <c r="G408" s="67"/>
      <c r="H408" s="71"/>
      <c r="I408" s="70"/>
      <c r="J408" s="71"/>
      <c r="K408" s="69"/>
      <c r="L408" s="70"/>
      <c r="M408" s="71"/>
      <c r="N408" s="69"/>
      <c r="O408" s="72"/>
      <c r="P408" s="62">
        <f t="shared" si="6"/>
        <v>0</v>
      </c>
      <c r="Q408" s="90"/>
      <c r="R408" s="73"/>
    </row>
    <row r="409" spans="1:18" ht="18" hidden="1" customHeight="1">
      <c r="A409" s="606">
        <v>399</v>
      </c>
      <c r="B409" s="607"/>
      <c r="C409" s="54"/>
      <c r="D409" s="65"/>
      <c r="E409" s="144"/>
      <c r="F409" s="66"/>
      <c r="G409" s="67"/>
      <c r="H409" s="71"/>
      <c r="I409" s="70"/>
      <c r="J409" s="71"/>
      <c r="K409" s="69"/>
      <c r="L409" s="70"/>
      <c r="M409" s="71"/>
      <c r="N409" s="69"/>
      <c r="O409" s="72"/>
      <c r="P409" s="62">
        <f t="shared" si="6"/>
        <v>0</v>
      </c>
      <c r="Q409" s="90"/>
      <c r="R409" s="73"/>
    </row>
    <row r="410" spans="1:18" ht="18" hidden="1" customHeight="1">
      <c r="A410" s="606">
        <v>400</v>
      </c>
      <c r="B410" s="607"/>
      <c r="C410" s="54"/>
      <c r="D410" s="65"/>
      <c r="E410" s="144"/>
      <c r="F410" s="66"/>
      <c r="G410" s="67"/>
      <c r="H410" s="71"/>
      <c r="I410" s="70"/>
      <c r="J410" s="71"/>
      <c r="K410" s="69"/>
      <c r="L410" s="70"/>
      <c r="M410" s="71"/>
      <c r="N410" s="69"/>
      <c r="O410" s="72"/>
      <c r="P410" s="62">
        <f t="shared" si="6"/>
        <v>0</v>
      </c>
      <c r="Q410" s="90"/>
      <c r="R410" s="73"/>
    </row>
    <row r="411" spans="1:18" ht="18" hidden="1" customHeight="1">
      <c r="A411" s="606">
        <v>401</v>
      </c>
      <c r="B411" s="607"/>
      <c r="C411" s="54"/>
      <c r="D411" s="65"/>
      <c r="E411" s="144"/>
      <c r="F411" s="66"/>
      <c r="G411" s="67"/>
      <c r="H411" s="71"/>
      <c r="I411" s="70"/>
      <c r="J411" s="71"/>
      <c r="K411" s="69"/>
      <c r="L411" s="70"/>
      <c r="M411" s="71"/>
      <c r="N411" s="69"/>
      <c r="O411" s="72"/>
      <c r="P411" s="62">
        <f t="shared" si="6"/>
        <v>0</v>
      </c>
      <c r="Q411" s="90"/>
      <c r="R411" s="73"/>
    </row>
    <row r="412" spans="1:18" ht="18" hidden="1" customHeight="1">
      <c r="A412" s="606">
        <v>402</v>
      </c>
      <c r="B412" s="607"/>
      <c r="C412" s="54"/>
      <c r="D412" s="65"/>
      <c r="E412" s="144"/>
      <c r="F412" s="66"/>
      <c r="G412" s="67"/>
      <c r="H412" s="71"/>
      <c r="I412" s="70"/>
      <c r="J412" s="71"/>
      <c r="K412" s="69"/>
      <c r="L412" s="70"/>
      <c r="M412" s="71"/>
      <c r="N412" s="69"/>
      <c r="O412" s="72"/>
      <c r="P412" s="62">
        <f t="shared" si="6"/>
        <v>0</v>
      </c>
      <c r="Q412" s="90"/>
      <c r="R412" s="73"/>
    </row>
    <row r="413" spans="1:18" ht="18" hidden="1" customHeight="1">
      <c r="A413" s="606">
        <v>403</v>
      </c>
      <c r="B413" s="607"/>
      <c r="C413" s="54"/>
      <c r="D413" s="65"/>
      <c r="E413" s="144"/>
      <c r="F413" s="66"/>
      <c r="G413" s="67"/>
      <c r="H413" s="71"/>
      <c r="I413" s="70"/>
      <c r="J413" s="71"/>
      <c r="K413" s="69"/>
      <c r="L413" s="70"/>
      <c r="M413" s="71"/>
      <c r="N413" s="69"/>
      <c r="O413" s="72"/>
      <c r="P413" s="62">
        <f t="shared" si="6"/>
        <v>0</v>
      </c>
      <c r="Q413" s="90"/>
      <c r="R413" s="73"/>
    </row>
    <row r="414" spans="1:18" ht="18" hidden="1" customHeight="1">
      <c r="A414" s="606">
        <v>404</v>
      </c>
      <c r="B414" s="607"/>
      <c r="C414" s="54"/>
      <c r="D414" s="65"/>
      <c r="E414" s="144"/>
      <c r="F414" s="66"/>
      <c r="G414" s="67"/>
      <c r="H414" s="71"/>
      <c r="I414" s="70"/>
      <c r="J414" s="71"/>
      <c r="K414" s="69"/>
      <c r="L414" s="70"/>
      <c r="M414" s="71"/>
      <c r="N414" s="69"/>
      <c r="O414" s="72"/>
      <c r="P414" s="62">
        <f t="shared" si="6"/>
        <v>0</v>
      </c>
      <c r="Q414" s="90"/>
      <c r="R414" s="73"/>
    </row>
    <row r="415" spans="1:18" ht="18" hidden="1" customHeight="1">
      <c r="A415" s="606">
        <v>405</v>
      </c>
      <c r="B415" s="607"/>
      <c r="C415" s="54"/>
      <c r="D415" s="65"/>
      <c r="E415" s="144"/>
      <c r="F415" s="66"/>
      <c r="G415" s="67"/>
      <c r="H415" s="71"/>
      <c r="I415" s="70"/>
      <c r="J415" s="71"/>
      <c r="K415" s="69"/>
      <c r="L415" s="70"/>
      <c r="M415" s="71"/>
      <c r="N415" s="69"/>
      <c r="O415" s="72"/>
      <c r="P415" s="62">
        <f t="shared" si="6"/>
        <v>0</v>
      </c>
      <c r="Q415" s="90"/>
      <c r="R415" s="73"/>
    </row>
    <row r="416" spans="1:18" ht="18" hidden="1" customHeight="1">
      <c r="A416" s="606">
        <v>406</v>
      </c>
      <c r="B416" s="607"/>
      <c r="C416" s="54"/>
      <c r="D416" s="65"/>
      <c r="E416" s="144"/>
      <c r="F416" s="66"/>
      <c r="G416" s="67"/>
      <c r="H416" s="71"/>
      <c r="I416" s="70"/>
      <c r="J416" s="71"/>
      <c r="K416" s="69"/>
      <c r="L416" s="70"/>
      <c r="M416" s="71"/>
      <c r="N416" s="69"/>
      <c r="O416" s="72"/>
      <c r="P416" s="62">
        <f t="shared" si="6"/>
        <v>0</v>
      </c>
      <c r="Q416" s="90"/>
      <c r="R416" s="73"/>
    </row>
    <row r="417" spans="1:18" ht="18" hidden="1" customHeight="1">
      <c r="A417" s="606">
        <v>407</v>
      </c>
      <c r="B417" s="607"/>
      <c r="C417" s="54"/>
      <c r="D417" s="65"/>
      <c r="E417" s="144"/>
      <c r="F417" s="66"/>
      <c r="G417" s="67"/>
      <c r="H417" s="71"/>
      <c r="I417" s="70"/>
      <c r="J417" s="71"/>
      <c r="K417" s="69"/>
      <c r="L417" s="70"/>
      <c r="M417" s="71"/>
      <c r="N417" s="69"/>
      <c r="O417" s="72"/>
      <c r="P417" s="62">
        <f t="shared" si="6"/>
        <v>0</v>
      </c>
      <c r="Q417" s="90"/>
      <c r="R417" s="73"/>
    </row>
    <row r="418" spans="1:18" ht="18" hidden="1" customHeight="1">
      <c r="A418" s="606">
        <v>408</v>
      </c>
      <c r="B418" s="607"/>
      <c r="C418" s="54"/>
      <c r="D418" s="65"/>
      <c r="E418" s="144"/>
      <c r="F418" s="66"/>
      <c r="G418" s="67"/>
      <c r="H418" s="71"/>
      <c r="I418" s="70"/>
      <c r="J418" s="71"/>
      <c r="K418" s="69"/>
      <c r="L418" s="70"/>
      <c r="M418" s="71"/>
      <c r="N418" s="69"/>
      <c r="O418" s="72"/>
      <c r="P418" s="62">
        <f t="shared" si="6"/>
        <v>0</v>
      </c>
      <c r="Q418" s="90"/>
      <c r="R418" s="73"/>
    </row>
    <row r="419" spans="1:18" ht="18" hidden="1" customHeight="1">
      <c r="A419" s="606">
        <v>409</v>
      </c>
      <c r="B419" s="607"/>
      <c r="C419" s="54"/>
      <c r="D419" s="65"/>
      <c r="E419" s="144"/>
      <c r="F419" s="66"/>
      <c r="G419" s="67"/>
      <c r="H419" s="71"/>
      <c r="I419" s="70"/>
      <c r="J419" s="71"/>
      <c r="K419" s="69"/>
      <c r="L419" s="70"/>
      <c r="M419" s="71"/>
      <c r="N419" s="69"/>
      <c r="O419" s="72"/>
      <c r="P419" s="62">
        <f t="shared" si="6"/>
        <v>0</v>
      </c>
      <c r="Q419" s="90"/>
      <c r="R419" s="73"/>
    </row>
    <row r="420" spans="1:18" ht="18" hidden="1" customHeight="1">
      <c r="A420" s="606">
        <v>410</v>
      </c>
      <c r="B420" s="607"/>
      <c r="C420" s="54"/>
      <c r="D420" s="65"/>
      <c r="E420" s="144"/>
      <c r="F420" s="66"/>
      <c r="G420" s="67"/>
      <c r="H420" s="71"/>
      <c r="I420" s="70"/>
      <c r="J420" s="71"/>
      <c r="K420" s="69"/>
      <c r="L420" s="70"/>
      <c r="M420" s="71"/>
      <c r="N420" s="69"/>
      <c r="O420" s="72"/>
      <c r="P420" s="62">
        <f t="shared" si="6"/>
        <v>0</v>
      </c>
      <c r="Q420" s="90"/>
      <c r="R420" s="73"/>
    </row>
    <row r="421" spans="1:18" ht="18" hidden="1" customHeight="1">
      <c r="A421" s="606">
        <v>411</v>
      </c>
      <c r="B421" s="607"/>
      <c r="C421" s="54"/>
      <c r="D421" s="65"/>
      <c r="E421" s="144"/>
      <c r="F421" s="66"/>
      <c r="G421" s="67"/>
      <c r="H421" s="71"/>
      <c r="I421" s="70"/>
      <c r="J421" s="71"/>
      <c r="K421" s="69"/>
      <c r="L421" s="70"/>
      <c r="M421" s="71"/>
      <c r="N421" s="69"/>
      <c r="O421" s="72"/>
      <c r="P421" s="62">
        <f t="shared" si="6"/>
        <v>0</v>
      </c>
      <c r="Q421" s="90"/>
      <c r="R421" s="73"/>
    </row>
    <row r="422" spans="1:18" ht="18" hidden="1" customHeight="1">
      <c r="A422" s="606">
        <v>412</v>
      </c>
      <c r="B422" s="607"/>
      <c r="C422" s="54"/>
      <c r="D422" s="65"/>
      <c r="E422" s="144"/>
      <c r="F422" s="66"/>
      <c r="G422" s="67"/>
      <c r="H422" s="71"/>
      <c r="I422" s="70"/>
      <c r="J422" s="71"/>
      <c r="K422" s="69"/>
      <c r="L422" s="70"/>
      <c r="M422" s="71"/>
      <c r="N422" s="69"/>
      <c r="O422" s="72"/>
      <c r="P422" s="62">
        <f t="shared" si="6"/>
        <v>0</v>
      </c>
      <c r="Q422" s="90"/>
      <c r="R422" s="73"/>
    </row>
    <row r="423" spans="1:18" ht="18" hidden="1" customHeight="1">
      <c r="A423" s="606">
        <v>413</v>
      </c>
      <c r="B423" s="607"/>
      <c r="C423" s="54"/>
      <c r="D423" s="65"/>
      <c r="E423" s="144"/>
      <c r="F423" s="66"/>
      <c r="G423" s="67"/>
      <c r="H423" s="71"/>
      <c r="I423" s="70"/>
      <c r="J423" s="71"/>
      <c r="K423" s="69"/>
      <c r="L423" s="70"/>
      <c r="M423" s="71"/>
      <c r="N423" s="69"/>
      <c r="O423" s="72"/>
      <c r="P423" s="62">
        <f t="shared" si="6"/>
        <v>0</v>
      </c>
      <c r="Q423" s="90"/>
      <c r="R423" s="73"/>
    </row>
    <row r="424" spans="1:18" ht="18" hidden="1" customHeight="1">
      <c r="A424" s="606">
        <v>414</v>
      </c>
      <c r="B424" s="607"/>
      <c r="C424" s="54"/>
      <c r="D424" s="65"/>
      <c r="E424" s="144"/>
      <c r="F424" s="66"/>
      <c r="G424" s="67"/>
      <c r="H424" s="71"/>
      <c r="I424" s="70"/>
      <c r="J424" s="71"/>
      <c r="K424" s="69"/>
      <c r="L424" s="70"/>
      <c r="M424" s="71"/>
      <c r="N424" s="69"/>
      <c r="O424" s="72"/>
      <c r="P424" s="62">
        <f t="shared" si="6"/>
        <v>0</v>
      </c>
      <c r="Q424" s="90"/>
      <c r="R424" s="73"/>
    </row>
    <row r="425" spans="1:18" ht="18" hidden="1" customHeight="1">
      <c r="A425" s="606">
        <v>415</v>
      </c>
      <c r="B425" s="607"/>
      <c r="C425" s="54"/>
      <c r="D425" s="65"/>
      <c r="E425" s="144"/>
      <c r="F425" s="66"/>
      <c r="G425" s="67"/>
      <c r="H425" s="71"/>
      <c r="I425" s="70"/>
      <c r="J425" s="71"/>
      <c r="K425" s="69"/>
      <c r="L425" s="70"/>
      <c r="M425" s="71"/>
      <c r="N425" s="69"/>
      <c r="O425" s="72"/>
      <c r="P425" s="62">
        <f t="shared" si="6"/>
        <v>0</v>
      </c>
      <c r="Q425" s="90"/>
      <c r="R425" s="73"/>
    </row>
    <row r="426" spans="1:18" ht="18" hidden="1" customHeight="1">
      <c r="A426" s="606">
        <v>416</v>
      </c>
      <c r="B426" s="607"/>
      <c r="C426" s="54"/>
      <c r="D426" s="65"/>
      <c r="E426" s="144"/>
      <c r="F426" s="66"/>
      <c r="G426" s="67"/>
      <c r="H426" s="71"/>
      <c r="I426" s="70"/>
      <c r="J426" s="71"/>
      <c r="K426" s="69"/>
      <c r="L426" s="70"/>
      <c r="M426" s="71"/>
      <c r="N426" s="69"/>
      <c r="O426" s="72"/>
      <c r="P426" s="62">
        <f t="shared" si="6"/>
        <v>0</v>
      </c>
      <c r="Q426" s="90"/>
      <c r="R426" s="73"/>
    </row>
    <row r="427" spans="1:18" ht="18" hidden="1" customHeight="1">
      <c r="A427" s="606">
        <v>417</v>
      </c>
      <c r="B427" s="607"/>
      <c r="C427" s="54"/>
      <c r="D427" s="65"/>
      <c r="E427" s="144"/>
      <c r="F427" s="66"/>
      <c r="G427" s="67"/>
      <c r="H427" s="71"/>
      <c r="I427" s="70"/>
      <c r="J427" s="71"/>
      <c r="K427" s="69"/>
      <c r="L427" s="70"/>
      <c r="M427" s="71"/>
      <c r="N427" s="69"/>
      <c r="O427" s="72"/>
      <c r="P427" s="62">
        <f t="shared" si="6"/>
        <v>0</v>
      </c>
      <c r="Q427" s="90"/>
      <c r="R427" s="73"/>
    </row>
    <row r="428" spans="1:18" ht="18" hidden="1" customHeight="1">
      <c r="A428" s="606">
        <v>418</v>
      </c>
      <c r="B428" s="607"/>
      <c r="C428" s="54"/>
      <c r="D428" s="65"/>
      <c r="E428" s="144"/>
      <c r="F428" s="66"/>
      <c r="G428" s="67"/>
      <c r="H428" s="71"/>
      <c r="I428" s="70"/>
      <c r="J428" s="71"/>
      <c r="K428" s="69"/>
      <c r="L428" s="70"/>
      <c r="M428" s="71"/>
      <c r="N428" s="69"/>
      <c r="O428" s="72"/>
      <c r="P428" s="62">
        <f t="shared" si="6"/>
        <v>0</v>
      </c>
      <c r="Q428" s="90"/>
      <c r="R428" s="73"/>
    </row>
    <row r="429" spans="1:18" ht="18" hidden="1" customHeight="1">
      <c r="A429" s="606">
        <v>419</v>
      </c>
      <c r="B429" s="607"/>
      <c r="C429" s="54"/>
      <c r="D429" s="65"/>
      <c r="E429" s="144"/>
      <c r="F429" s="66"/>
      <c r="G429" s="67"/>
      <c r="H429" s="71"/>
      <c r="I429" s="70"/>
      <c r="J429" s="71"/>
      <c r="K429" s="69"/>
      <c r="L429" s="70"/>
      <c r="M429" s="71"/>
      <c r="N429" s="69"/>
      <c r="O429" s="72"/>
      <c r="P429" s="62">
        <f t="shared" si="6"/>
        <v>0</v>
      </c>
      <c r="Q429" s="90"/>
      <c r="R429" s="73"/>
    </row>
    <row r="430" spans="1:18" ht="18" hidden="1" customHeight="1">
      <c r="A430" s="606">
        <v>420</v>
      </c>
      <c r="B430" s="607"/>
      <c r="C430" s="54"/>
      <c r="D430" s="65"/>
      <c r="E430" s="144"/>
      <c r="F430" s="66"/>
      <c r="G430" s="67"/>
      <c r="H430" s="71"/>
      <c r="I430" s="70"/>
      <c r="J430" s="71"/>
      <c r="K430" s="69"/>
      <c r="L430" s="70"/>
      <c r="M430" s="71"/>
      <c r="N430" s="69"/>
      <c r="O430" s="72"/>
      <c r="P430" s="62">
        <f t="shared" si="6"/>
        <v>0</v>
      </c>
      <c r="Q430" s="90"/>
      <c r="R430" s="73"/>
    </row>
    <row r="431" spans="1:18" ht="18" hidden="1" customHeight="1">
      <c r="A431" s="606">
        <v>421</v>
      </c>
      <c r="B431" s="607"/>
      <c r="C431" s="54"/>
      <c r="D431" s="65"/>
      <c r="E431" s="144"/>
      <c r="F431" s="66"/>
      <c r="G431" s="67"/>
      <c r="H431" s="71"/>
      <c r="I431" s="70"/>
      <c r="J431" s="71"/>
      <c r="K431" s="69"/>
      <c r="L431" s="70"/>
      <c r="M431" s="71"/>
      <c r="N431" s="69"/>
      <c r="O431" s="72"/>
      <c r="P431" s="62">
        <f t="shared" si="6"/>
        <v>0</v>
      </c>
      <c r="Q431" s="90"/>
      <c r="R431" s="73"/>
    </row>
    <row r="432" spans="1:18" ht="18" hidden="1" customHeight="1">
      <c r="A432" s="606">
        <v>422</v>
      </c>
      <c r="B432" s="607"/>
      <c r="C432" s="54"/>
      <c r="D432" s="65"/>
      <c r="E432" s="144"/>
      <c r="F432" s="66"/>
      <c r="G432" s="67"/>
      <c r="H432" s="71"/>
      <c r="I432" s="70"/>
      <c r="J432" s="71"/>
      <c r="K432" s="69"/>
      <c r="L432" s="70"/>
      <c r="M432" s="71"/>
      <c r="N432" s="69"/>
      <c r="O432" s="72"/>
      <c r="P432" s="62">
        <f t="shared" si="6"/>
        <v>0</v>
      </c>
      <c r="Q432" s="90"/>
      <c r="R432" s="73"/>
    </row>
    <row r="433" spans="1:18" ht="18" hidden="1" customHeight="1">
      <c r="A433" s="606">
        <v>423</v>
      </c>
      <c r="B433" s="607"/>
      <c r="C433" s="54"/>
      <c r="D433" s="65"/>
      <c r="E433" s="144"/>
      <c r="F433" s="66"/>
      <c r="G433" s="67"/>
      <c r="H433" s="71"/>
      <c r="I433" s="70"/>
      <c r="J433" s="71"/>
      <c r="K433" s="69"/>
      <c r="L433" s="70"/>
      <c r="M433" s="71"/>
      <c r="N433" s="69"/>
      <c r="O433" s="72"/>
      <c r="P433" s="62">
        <f t="shared" si="6"/>
        <v>0</v>
      </c>
      <c r="Q433" s="90"/>
      <c r="R433" s="73"/>
    </row>
    <row r="434" spans="1:18" ht="18" hidden="1" customHeight="1">
      <c r="A434" s="606">
        <v>424</v>
      </c>
      <c r="B434" s="607"/>
      <c r="C434" s="54"/>
      <c r="D434" s="65"/>
      <c r="E434" s="144"/>
      <c r="F434" s="66"/>
      <c r="G434" s="67"/>
      <c r="H434" s="71"/>
      <c r="I434" s="70"/>
      <c r="J434" s="71"/>
      <c r="K434" s="69"/>
      <c r="L434" s="70"/>
      <c r="M434" s="71"/>
      <c r="N434" s="69"/>
      <c r="O434" s="72"/>
      <c r="P434" s="62">
        <f t="shared" si="6"/>
        <v>0</v>
      </c>
      <c r="Q434" s="90"/>
      <c r="R434" s="73"/>
    </row>
    <row r="435" spans="1:18" ht="18" hidden="1" customHeight="1">
      <c r="A435" s="606">
        <v>425</v>
      </c>
      <c r="B435" s="607"/>
      <c r="C435" s="54"/>
      <c r="D435" s="65"/>
      <c r="E435" s="144"/>
      <c r="F435" s="66"/>
      <c r="G435" s="67"/>
      <c r="H435" s="71"/>
      <c r="I435" s="70"/>
      <c r="J435" s="71"/>
      <c r="K435" s="69"/>
      <c r="L435" s="70"/>
      <c r="M435" s="71"/>
      <c r="N435" s="69"/>
      <c r="O435" s="72"/>
      <c r="P435" s="62">
        <f t="shared" si="6"/>
        <v>0</v>
      </c>
      <c r="Q435" s="90"/>
      <c r="R435" s="73"/>
    </row>
    <row r="436" spans="1:18" ht="18" hidden="1" customHeight="1">
      <c r="A436" s="606">
        <v>426</v>
      </c>
      <c r="B436" s="607"/>
      <c r="C436" s="54"/>
      <c r="D436" s="65"/>
      <c r="E436" s="144"/>
      <c r="F436" s="66"/>
      <c r="G436" s="67"/>
      <c r="H436" s="71"/>
      <c r="I436" s="70"/>
      <c r="J436" s="71"/>
      <c r="K436" s="69"/>
      <c r="L436" s="70"/>
      <c r="M436" s="71"/>
      <c r="N436" s="69"/>
      <c r="O436" s="72"/>
      <c r="P436" s="62">
        <f t="shared" si="6"/>
        <v>0</v>
      </c>
      <c r="Q436" s="90"/>
      <c r="R436" s="73"/>
    </row>
    <row r="437" spans="1:18" ht="18" hidden="1" customHeight="1">
      <c r="A437" s="606">
        <v>427</v>
      </c>
      <c r="B437" s="607"/>
      <c r="C437" s="54"/>
      <c r="D437" s="65"/>
      <c r="E437" s="144"/>
      <c r="F437" s="66"/>
      <c r="G437" s="67"/>
      <c r="H437" s="71"/>
      <c r="I437" s="70"/>
      <c r="J437" s="71"/>
      <c r="K437" s="69"/>
      <c r="L437" s="70"/>
      <c r="M437" s="71"/>
      <c r="N437" s="69"/>
      <c r="O437" s="72"/>
      <c r="P437" s="62">
        <f t="shared" si="6"/>
        <v>0</v>
      </c>
      <c r="Q437" s="90"/>
      <c r="R437" s="73"/>
    </row>
    <row r="438" spans="1:18" ht="18" hidden="1" customHeight="1">
      <c r="A438" s="606">
        <v>428</v>
      </c>
      <c r="B438" s="607"/>
      <c r="C438" s="54"/>
      <c r="D438" s="65"/>
      <c r="E438" s="144"/>
      <c r="F438" s="66"/>
      <c r="G438" s="67"/>
      <c r="H438" s="71"/>
      <c r="I438" s="70"/>
      <c r="J438" s="71"/>
      <c r="K438" s="69"/>
      <c r="L438" s="70"/>
      <c r="M438" s="71"/>
      <c r="N438" s="69"/>
      <c r="O438" s="72"/>
      <c r="P438" s="62">
        <f t="shared" si="6"/>
        <v>0</v>
      </c>
      <c r="Q438" s="90"/>
      <c r="R438" s="73"/>
    </row>
    <row r="439" spans="1:18" ht="18" hidden="1" customHeight="1">
      <c r="A439" s="606">
        <v>429</v>
      </c>
      <c r="B439" s="607"/>
      <c r="C439" s="54"/>
      <c r="D439" s="65"/>
      <c r="E439" s="144"/>
      <c r="F439" s="66"/>
      <c r="G439" s="67"/>
      <c r="H439" s="71"/>
      <c r="I439" s="70"/>
      <c r="J439" s="71"/>
      <c r="K439" s="69"/>
      <c r="L439" s="70"/>
      <c r="M439" s="71"/>
      <c r="N439" s="69"/>
      <c r="O439" s="72"/>
      <c r="P439" s="62">
        <f t="shared" si="6"/>
        <v>0</v>
      </c>
      <c r="Q439" s="90"/>
      <c r="R439" s="73"/>
    </row>
    <row r="440" spans="1:18" ht="18" hidden="1" customHeight="1">
      <c r="A440" s="606">
        <v>430</v>
      </c>
      <c r="B440" s="607"/>
      <c r="C440" s="54"/>
      <c r="D440" s="65"/>
      <c r="E440" s="144"/>
      <c r="F440" s="66"/>
      <c r="G440" s="67"/>
      <c r="H440" s="71"/>
      <c r="I440" s="70"/>
      <c r="J440" s="71"/>
      <c r="K440" s="69"/>
      <c r="L440" s="70"/>
      <c r="M440" s="71"/>
      <c r="N440" s="69"/>
      <c r="O440" s="72"/>
      <c r="P440" s="62">
        <f t="shared" si="6"/>
        <v>0</v>
      </c>
      <c r="Q440" s="90"/>
      <c r="R440" s="73"/>
    </row>
    <row r="441" spans="1:18" ht="18" hidden="1" customHeight="1">
      <c r="A441" s="606">
        <v>431</v>
      </c>
      <c r="B441" s="607"/>
      <c r="C441" s="54"/>
      <c r="D441" s="65"/>
      <c r="E441" s="144"/>
      <c r="F441" s="66"/>
      <c r="G441" s="67"/>
      <c r="H441" s="71"/>
      <c r="I441" s="70"/>
      <c r="J441" s="71"/>
      <c r="K441" s="69"/>
      <c r="L441" s="70"/>
      <c r="M441" s="71"/>
      <c r="N441" s="69"/>
      <c r="O441" s="72"/>
      <c r="P441" s="62">
        <f t="shared" si="6"/>
        <v>0</v>
      </c>
      <c r="Q441" s="90"/>
      <c r="R441" s="73"/>
    </row>
    <row r="442" spans="1:18" ht="18" hidden="1" customHeight="1">
      <c r="A442" s="606">
        <v>432</v>
      </c>
      <c r="B442" s="607"/>
      <c r="C442" s="54"/>
      <c r="D442" s="65"/>
      <c r="E442" s="144"/>
      <c r="F442" s="66"/>
      <c r="G442" s="67"/>
      <c r="H442" s="71"/>
      <c r="I442" s="70"/>
      <c r="J442" s="71"/>
      <c r="K442" s="69"/>
      <c r="L442" s="70"/>
      <c r="M442" s="71"/>
      <c r="N442" s="69"/>
      <c r="O442" s="72"/>
      <c r="P442" s="62">
        <f t="shared" si="6"/>
        <v>0</v>
      </c>
      <c r="Q442" s="90"/>
      <c r="R442" s="73"/>
    </row>
    <row r="443" spans="1:18" ht="18" hidden="1" customHeight="1">
      <c r="A443" s="606">
        <v>433</v>
      </c>
      <c r="B443" s="607"/>
      <c r="C443" s="54"/>
      <c r="D443" s="65"/>
      <c r="E443" s="144"/>
      <c r="F443" s="66"/>
      <c r="G443" s="67"/>
      <c r="H443" s="71"/>
      <c r="I443" s="70"/>
      <c r="J443" s="71"/>
      <c r="K443" s="69"/>
      <c r="L443" s="70"/>
      <c r="M443" s="71"/>
      <c r="N443" s="69"/>
      <c r="O443" s="72"/>
      <c r="P443" s="62">
        <f t="shared" si="6"/>
        <v>0</v>
      </c>
      <c r="Q443" s="90"/>
      <c r="R443" s="73"/>
    </row>
    <row r="444" spans="1:18" ht="18" hidden="1" customHeight="1">
      <c r="A444" s="606">
        <v>434</v>
      </c>
      <c r="B444" s="607"/>
      <c r="C444" s="54"/>
      <c r="D444" s="65"/>
      <c r="E444" s="144"/>
      <c r="F444" s="66"/>
      <c r="G444" s="67"/>
      <c r="H444" s="71"/>
      <c r="I444" s="70"/>
      <c r="J444" s="71"/>
      <c r="K444" s="69"/>
      <c r="L444" s="70"/>
      <c r="M444" s="71"/>
      <c r="N444" s="69"/>
      <c r="O444" s="72"/>
      <c r="P444" s="62">
        <f t="shared" si="6"/>
        <v>0</v>
      </c>
      <c r="Q444" s="90"/>
      <c r="R444" s="73"/>
    </row>
    <row r="445" spans="1:18" ht="18" hidden="1" customHeight="1">
      <c r="A445" s="606">
        <v>435</v>
      </c>
      <c r="B445" s="607"/>
      <c r="C445" s="54"/>
      <c r="D445" s="65"/>
      <c r="E445" s="144"/>
      <c r="F445" s="66"/>
      <c r="G445" s="67"/>
      <c r="H445" s="71"/>
      <c r="I445" s="70"/>
      <c r="J445" s="71"/>
      <c r="K445" s="69"/>
      <c r="L445" s="70"/>
      <c r="M445" s="71"/>
      <c r="N445" s="69"/>
      <c r="O445" s="72"/>
      <c r="P445" s="62">
        <f t="shared" si="6"/>
        <v>0</v>
      </c>
      <c r="Q445" s="90"/>
      <c r="R445" s="73"/>
    </row>
    <row r="446" spans="1:18" ht="18" hidden="1" customHeight="1">
      <c r="A446" s="606">
        <v>436</v>
      </c>
      <c r="B446" s="607"/>
      <c r="C446" s="54"/>
      <c r="D446" s="65"/>
      <c r="E446" s="144"/>
      <c r="F446" s="66"/>
      <c r="G446" s="67"/>
      <c r="H446" s="71"/>
      <c r="I446" s="70"/>
      <c r="J446" s="71"/>
      <c r="K446" s="69"/>
      <c r="L446" s="70"/>
      <c r="M446" s="71"/>
      <c r="N446" s="69"/>
      <c r="O446" s="72"/>
      <c r="P446" s="62">
        <f t="shared" si="6"/>
        <v>0</v>
      </c>
      <c r="Q446" s="90"/>
      <c r="R446" s="73"/>
    </row>
    <row r="447" spans="1:18" ht="18" hidden="1" customHeight="1">
      <c r="A447" s="606">
        <v>437</v>
      </c>
      <c r="B447" s="607"/>
      <c r="C447" s="54"/>
      <c r="D447" s="65"/>
      <c r="E447" s="144"/>
      <c r="F447" s="66"/>
      <c r="G447" s="67"/>
      <c r="H447" s="71"/>
      <c r="I447" s="70"/>
      <c r="J447" s="71"/>
      <c r="K447" s="69"/>
      <c r="L447" s="70"/>
      <c r="M447" s="71"/>
      <c r="N447" s="69"/>
      <c r="O447" s="72"/>
      <c r="P447" s="62">
        <f t="shared" si="6"/>
        <v>0</v>
      </c>
      <c r="Q447" s="90"/>
      <c r="R447" s="73"/>
    </row>
    <row r="448" spans="1:18" ht="18" hidden="1" customHeight="1">
      <c r="A448" s="606">
        <v>438</v>
      </c>
      <c r="B448" s="607"/>
      <c r="C448" s="54"/>
      <c r="D448" s="65"/>
      <c r="E448" s="144"/>
      <c r="F448" s="66"/>
      <c r="G448" s="67"/>
      <c r="H448" s="71"/>
      <c r="I448" s="70"/>
      <c r="J448" s="71"/>
      <c r="K448" s="69"/>
      <c r="L448" s="70"/>
      <c r="M448" s="71"/>
      <c r="N448" s="69"/>
      <c r="O448" s="72"/>
      <c r="P448" s="62">
        <f t="shared" si="6"/>
        <v>0</v>
      </c>
      <c r="Q448" s="90"/>
      <c r="R448" s="73"/>
    </row>
    <row r="449" spans="1:18" ht="18" hidden="1" customHeight="1">
      <c r="A449" s="606">
        <v>439</v>
      </c>
      <c r="B449" s="607"/>
      <c r="C449" s="54"/>
      <c r="D449" s="65"/>
      <c r="E449" s="144"/>
      <c r="F449" s="66"/>
      <c r="G449" s="67"/>
      <c r="H449" s="71"/>
      <c r="I449" s="70"/>
      <c r="J449" s="71"/>
      <c r="K449" s="69"/>
      <c r="L449" s="70"/>
      <c r="M449" s="71"/>
      <c r="N449" s="69"/>
      <c r="O449" s="72"/>
      <c r="P449" s="62">
        <f t="shared" si="6"/>
        <v>0</v>
      </c>
      <c r="Q449" s="90"/>
      <c r="R449" s="73"/>
    </row>
    <row r="450" spans="1:18" ht="18" hidden="1" customHeight="1">
      <c r="A450" s="606">
        <v>440</v>
      </c>
      <c r="B450" s="607"/>
      <c r="C450" s="54"/>
      <c r="D450" s="65"/>
      <c r="E450" s="144"/>
      <c r="F450" s="66"/>
      <c r="G450" s="67"/>
      <c r="H450" s="71"/>
      <c r="I450" s="70"/>
      <c r="J450" s="71"/>
      <c r="K450" s="69"/>
      <c r="L450" s="70"/>
      <c r="M450" s="71"/>
      <c r="N450" s="69"/>
      <c r="O450" s="72"/>
      <c r="P450" s="62">
        <f t="shared" si="6"/>
        <v>0</v>
      </c>
      <c r="Q450" s="90"/>
      <c r="R450" s="73"/>
    </row>
    <row r="451" spans="1:18" ht="18" hidden="1" customHeight="1">
      <c r="A451" s="606">
        <v>441</v>
      </c>
      <c r="B451" s="607"/>
      <c r="C451" s="54"/>
      <c r="D451" s="65"/>
      <c r="E451" s="144"/>
      <c r="F451" s="66"/>
      <c r="G451" s="67"/>
      <c r="H451" s="71"/>
      <c r="I451" s="70"/>
      <c r="J451" s="71"/>
      <c r="K451" s="69"/>
      <c r="L451" s="70"/>
      <c r="M451" s="71"/>
      <c r="N451" s="69"/>
      <c r="O451" s="72"/>
      <c r="P451" s="62">
        <f t="shared" si="6"/>
        <v>0</v>
      </c>
      <c r="Q451" s="90"/>
      <c r="R451" s="73"/>
    </row>
    <row r="452" spans="1:18" ht="18" hidden="1" customHeight="1">
      <c r="A452" s="606">
        <v>442</v>
      </c>
      <c r="B452" s="607"/>
      <c r="C452" s="54"/>
      <c r="D452" s="65"/>
      <c r="E452" s="144"/>
      <c r="F452" s="66"/>
      <c r="G452" s="67"/>
      <c r="H452" s="71"/>
      <c r="I452" s="70"/>
      <c r="J452" s="71"/>
      <c r="K452" s="69"/>
      <c r="L452" s="70"/>
      <c r="M452" s="71"/>
      <c r="N452" s="69"/>
      <c r="O452" s="72"/>
      <c r="P452" s="62">
        <f t="shared" si="6"/>
        <v>0</v>
      </c>
      <c r="Q452" s="90"/>
      <c r="R452" s="73"/>
    </row>
    <row r="453" spans="1:18" ht="18" hidden="1" customHeight="1">
      <c r="A453" s="606">
        <v>443</v>
      </c>
      <c r="B453" s="607"/>
      <c r="C453" s="54"/>
      <c r="D453" s="65"/>
      <c r="E453" s="144"/>
      <c r="F453" s="66"/>
      <c r="G453" s="67"/>
      <c r="H453" s="71"/>
      <c r="I453" s="70"/>
      <c r="J453" s="71"/>
      <c r="K453" s="69"/>
      <c r="L453" s="70"/>
      <c r="M453" s="71"/>
      <c r="N453" s="69"/>
      <c r="O453" s="72"/>
      <c r="P453" s="62">
        <f t="shared" si="6"/>
        <v>0</v>
      </c>
      <c r="Q453" s="90"/>
      <c r="R453" s="73"/>
    </row>
    <row r="454" spans="1:18" ht="18" hidden="1" customHeight="1">
      <c r="A454" s="606">
        <v>444</v>
      </c>
      <c r="B454" s="607"/>
      <c r="C454" s="54"/>
      <c r="D454" s="65"/>
      <c r="E454" s="144"/>
      <c r="F454" s="66"/>
      <c r="G454" s="67"/>
      <c r="H454" s="71"/>
      <c r="I454" s="70"/>
      <c r="J454" s="71"/>
      <c r="K454" s="69"/>
      <c r="L454" s="70"/>
      <c r="M454" s="71"/>
      <c r="N454" s="69"/>
      <c r="O454" s="72"/>
      <c r="P454" s="62">
        <f t="shared" si="6"/>
        <v>0</v>
      </c>
      <c r="Q454" s="90"/>
      <c r="R454" s="73"/>
    </row>
    <row r="455" spans="1:18" ht="18" hidden="1" customHeight="1">
      <c r="A455" s="606">
        <v>445</v>
      </c>
      <c r="B455" s="607"/>
      <c r="C455" s="54"/>
      <c r="D455" s="65"/>
      <c r="E455" s="144"/>
      <c r="F455" s="66"/>
      <c r="G455" s="67"/>
      <c r="H455" s="71"/>
      <c r="I455" s="70"/>
      <c r="J455" s="71"/>
      <c r="K455" s="69"/>
      <c r="L455" s="70"/>
      <c r="M455" s="71"/>
      <c r="N455" s="69"/>
      <c r="O455" s="72"/>
      <c r="P455" s="62">
        <f t="shared" si="6"/>
        <v>0</v>
      </c>
      <c r="Q455" s="90"/>
      <c r="R455" s="73"/>
    </row>
    <row r="456" spans="1:18" ht="18" hidden="1" customHeight="1">
      <c r="A456" s="606">
        <v>446</v>
      </c>
      <c r="B456" s="607"/>
      <c r="C456" s="54"/>
      <c r="D456" s="65"/>
      <c r="E456" s="144"/>
      <c r="F456" s="66"/>
      <c r="G456" s="67"/>
      <c r="H456" s="71"/>
      <c r="I456" s="70"/>
      <c r="J456" s="71"/>
      <c r="K456" s="69"/>
      <c r="L456" s="70"/>
      <c r="M456" s="71"/>
      <c r="N456" s="69"/>
      <c r="O456" s="72"/>
      <c r="P456" s="62">
        <f t="shared" si="6"/>
        <v>0</v>
      </c>
      <c r="Q456" s="90"/>
      <c r="R456" s="73"/>
    </row>
    <row r="457" spans="1:18" ht="18" hidden="1" customHeight="1">
      <c r="A457" s="606">
        <v>447</v>
      </c>
      <c r="B457" s="607"/>
      <c r="C457" s="54"/>
      <c r="D457" s="65"/>
      <c r="E457" s="144"/>
      <c r="F457" s="66"/>
      <c r="G457" s="67"/>
      <c r="H457" s="71"/>
      <c r="I457" s="70"/>
      <c r="J457" s="71"/>
      <c r="K457" s="69"/>
      <c r="L457" s="70"/>
      <c r="M457" s="71"/>
      <c r="N457" s="69"/>
      <c r="O457" s="72"/>
      <c r="P457" s="62">
        <f t="shared" si="6"/>
        <v>0</v>
      </c>
      <c r="Q457" s="90"/>
      <c r="R457" s="73"/>
    </row>
    <row r="458" spans="1:18" ht="18" hidden="1" customHeight="1">
      <c r="A458" s="606">
        <v>448</v>
      </c>
      <c r="B458" s="607"/>
      <c r="C458" s="54"/>
      <c r="D458" s="65"/>
      <c r="E458" s="144"/>
      <c r="F458" s="66"/>
      <c r="G458" s="67"/>
      <c r="H458" s="71"/>
      <c r="I458" s="70"/>
      <c r="J458" s="71"/>
      <c r="K458" s="69"/>
      <c r="L458" s="70"/>
      <c r="M458" s="71"/>
      <c r="N458" s="69"/>
      <c r="O458" s="72"/>
      <c r="P458" s="62">
        <f t="shared" si="6"/>
        <v>0</v>
      </c>
      <c r="Q458" s="90"/>
      <c r="R458" s="73"/>
    </row>
    <row r="459" spans="1:18" ht="18" hidden="1" customHeight="1">
      <c r="A459" s="606">
        <v>449</v>
      </c>
      <c r="B459" s="607"/>
      <c r="C459" s="54"/>
      <c r="D459" s="65"/>
      <c r="E459" s="144"/>
      <c r="F459" s="66"/>
      <c r="G459" s="67"/>
      <c r="H459" s="71"/>
      <c r="I459" s="70"/>
      <c r="J459" s="71"/>
      <c r="K459" s="69"/>
      <c r="L459" s="70"/>
      <c r="M459" s="71"/>
      <c r="N459" s="69"/>
      <c r="O459" s="72"/>
      <c r="P459" s="62">
        <f t="shared" si="6"/>
        <v>0</v>
      </c>
      <c r="Q459" s="90"/>
      <c r="R459" s="73"/>
    </row>
    <row r="460" spans="1:18" ht="18" hidden="1" customHeight="1">
      <c r="A460" s="606">
        <v>450</v>
      </c>
      <c r="B460" s="607"/>
      <c r="C460" s="54"/>
      <c r="D460" s="65"/>
      <c r="E460" s="144"/>
      <c r="F460" s="66"/>
      <c r="G460" s="67"/>
      <c r="H460" s="71"/>
      <c r="I460" s="70"/>
      <c r="J460" s="71"/>
      <c r="K460" s="69"/>
      <c r="L460" s="70"/>
      <c r="M460" s="71"/>
      <c r="N460" s="69"/>
      <c r="O460" s="72"/>
      <c r="P460" s="62">
        <f t="shared" ref="P460:P510" si="7">IF(H460="",0,INT(SUM(PRODUCT(H460,J460,M460))))</f>
        <v>0</v>
      </c>
      <c r="Q460" s="90"/>
      <c r="R460" s="73"/>
    </row>
    <row r="461" spans="1:18" ht="18" hidden="1" customHeight="1">
      <c r="A461" s="606">
        <v>451</v>
      </c>
      <c r="B461" s="607"/>
      <c r="C461" s="54"/>
      <c r="D461" s="65"/>
      <c r="E461" s="144"/>
      <c r="F461" s="66"/>
      <c r="G461" s="67"/>
      <c r="H461" s="71"/>
      <c r="I461" s="70"/>
      <c r="J461" s="71"/>
      <c r="K461" s="69"/>
      <c r="L461" s="70"/>
      <c r="M461" s="71"/>
      <c r="N461" s="69"/>
      <c r="O461" s="72"/>
      <c r="P461" s="62">
        <f t="shared" si="7"/>
        <v>0</v>
      </c>
      <c r="Q461" s="90"/>
      <c r="R461" s="73"/>
    </row>
    <row r="462" spans="1:18" ht="18" hidden="1" customHeight="1">
      <c r="A462" s="606">
        <v>452</v>
      </c>
      <c r="B462" s="607"/>
      <c r="C462" s="54"/>
      <c r="D462" s="65"/>
      <c r="E462" s="144"/>
      <c r="F462" s="66"/>
      <c r="G462" s="67"/>
      <c r="H462" s="71"/>
      <c r="I462" s="70"/>
      <c r="J462" s="71"/>
      <c r="K462" s="69"/>
      <c r="L462" s="70"/>
      <c r="M462" s="71"/>
      <c r="N462" s="69"/>
      <c r="O462" s="72"/>
      <c r="P462" s="62">
        <f t="shared" si="7"/>
        <v>0</v>
      </c>
      <c r="Q462" s="90"/>
      <c r="R462" s="73"/>
    </row>
    <row r="463" spans="1:18" ht="18" hidden="1" customHeight="1">
      <c r="A463" s="606">
        <v>453</v>
      </c>
      <c r="B463" s="607"/>
      <c r="C463" s="54"/>
      <c r="D463" s="65"/>
      <c r="E463" s="144"/>
      <c r="F463" s="66"/>
      <c r="G463" s="67"/>
      <c r="H463" s="71"/>
      <c r="I463" s="70"/>
      <c r="J463" s="71"/>
      <c r="K463" s="69"/>
      <c r="L463" s="70"/>
      <c r="M463" s="71"/>
      <c r="N463" s="69"/>
      <c r="O463" s="72"/>
      <c r="P463" s="62">
        <f t="shared" si="7"/>
        <v>0</v>
      </c>
      <c r="Q463" s="90"/>
      <c r="R463" s="73"/>
    </row>
    <row r="464" spans="1:18" ht="18" hidden="1" customHeight="1">
      <c r="A464" s="606">
        <v>454</v>
      </c>
      <c r="B464" s="607"/>
      <c r="C464" s="54"/>
      <c r="D464" s="65"/>
      <c r="E464" s="144"/>
      <c r="F464" s="66"/>
      <c r="G464" s="67"/>
      <c r="H464" s="71"/>
      <c r="I464" s="70"/>
      <c r="J464" s="71"/>
      <c r="K464" s="69"/>
      <c r="L464" s="70"/>
      <c r="M464" s="71"/>
      <c r="N464" s="69"/>
      <c r="O464" s="72"/>
      <c r="P464" s="62">
        <f t="shared" si="7"/>
        <v>0</v>
      </c>
      <c r="Q464" s="90"/>
      <c r="R464" s="73"/>
    </row>
    <row r="465" spans="1:18" ht="18" hidden="1" customHeight="1">
      <c r="A465" s="606">
        <v>455</v>
      </c>
      <c r="B465" s="607"/>
      <c r="C465" s="54"/>
      <c r="D465" s="65"/>
      <c r="E465" s="144"/>
      <c r="F465" s="66"/>
      <c r="G465" s="67"/>
      <c r="H465" s="71"/>
      <c r="I465" s="70"/>
      <c r="J465" s="71"/>
      <c r="K465" s="69"/>
      <c r="L465" s="70"/>
      <c r="M465" s="71"/>
      <c r="N465" s="69"/>
      <c r="O465" s="72"/>
      <c r="P465" s="62">
        <f t="shared" si="7"/>
        <v>0</v>
      </c>
      <c r="Q465" s="90"/>
      <c r="R465" s="73"/>
    </row>
    <row r="466" spans="1:18" ht="18" hidden="1" customHeight="1">
      <c r="A466" s="606">
        <v>456</v>
      </c>
      <c r="B466" s="607"/>
      <c r="C466" s="54"/>
      <c r="D466" s="65"/>
      <c r="E466" s="144"/>
      <c r="F466" s="66"/>
      <c r="G466" s="67"/>
      <c r="H466" s="71"/>
      <c r="I466" s="70"/>
      <c r="J466" s="71"/>
      <c r="K466" s="69"/>
      <c r="L466" s="70"/>
      <c r="M466" s="71"/>
      <c r="N466" s="69"/>
      <c r="O466" s="72"/>
      <c r="P466" s="62">
        <f t="shared" si="7"/>
        <v>0</v>
      </c>
      <c r="Q466" s="90"/>
      <c r="R466" s="73"/>
    </row>
    <row r="467" spans="1:18" ht="18" hidden="1" customHeight="1">
      <c r="A467" s="606">
        <v>457</v>
      </c>
      <c r="B467" s="607"/>
      <c r="C467" s="54"/>
      <c r="D467" s="65"/>
      <c r="E467" s="144"/>
      <c r="F467" s="66"/>
      <c r="G467" s="67"/>
      <c r="H467" s="71"/>
      <c r="I467" s="70"/>
      <c r="J467" s="71"/>
      <c r="K467" s="69"/>
      <c r="L467" s="70"/>
      <c r="M467" s="71"/>
      <c r="N467" s="69"/>
      <c r="O467" s="72"/>
      <c r="P467" s="62">
        <f t="shared" si="7"/>
        <v>0</v>
      </c>
      <c r="Q467" s="90"/>
      <c r="R467" s="73"/>
    </row>
    <row r="468" spans="1:18" ht="18" hidden="1" customHeight="1">
      <c r="A468" s="606">
        <v>458</v>
      </c>
      <c r="B468" s="607"/>
      <c r="C468" s="54"/>
      <c r="D468" s="65"/>
      <c r="E468" s="144"/>
      <c r="F468" s="66"/>
      <c r="G468" s="67"/>
      <c r="H468" s="71"/>
      <c r="I468" s="70"/>
      <c r="J468" s="71"/>
      <c r="K468" s="69"/>
      <c r="L468" s="70"/>
      <c r="M468" s="71"/>
      <c r="N468" s="69"/>
      <c r="O468" s="72"/>
      <c r="P468" s="62">
        <f t="shared" si="7"/>
        <v>0</v>
      </c>
      <c r="Q468" s="90"/>
      <c r="R468" s="73"/>
    </row>
    <row r="469" spans="1:18" ht="18" hidden="1" customHeight="1">
      <c r="A469" s="606">
        <v>459</v>
      </c>
      <c r="B469" s="607"/>
      <c r="C469" s="54"/>
      <c r="D469" s="65"/>
      <c r="E469" s="144"/>
      <c r="F469" s="66"/>
      <c r="G469" s="67"/>
      <c r="H469" s="71"/>
      <c r="I469" s="70"/>
      <c r="J469" s="71"/>
      <c r="K469" s="69"/>
      <c r="L469" s="70"/>
      <c r="M469" s="71"/>
      <c r="N469" s="69"/>
      <c r="O469" s="72"/>
      <c r="P469" s="62">
        <f t="shared" si="7"/>
        <v>0</v>
      </c>
      <c r="Q469" s="90"/>
      <c r="R469" s="73"/>
    </row>
    <row r="470" spans="1:18" ht="18" hidden="1" customHeight="1">
      <c r="A470" s="606">
        <v>460</v>
      </c>
      <c r="B470" s="607"/>
      <c r="C470" s="54"/>
      <c r="D470" s="65"/>
      <c r="E470" s="144"/>
      <c r="F470" s="66"/>
      <c r="G470" s="67"/>
      <c r="H470" s="71"/>
      <c r="I470" s="70"/>
      <c r="J470" s="71"/>
      <c r="K470" s="69"/>
      <c r="L470" s="70"/>
      <c r="M470" s="71"/>
      <c r="N470" s="69"/>
      <c r="O470" s="72"/>
      <c r="P470" s="62">
        <f t="shared" si="7"/>
        <v>0</v>
      </c>
      <c r="Q470" s="90"/>
      <c r="R470" s="73"/>
    </row>
    <row r="471" spans="1:18" ht="18" hidden="1" customHeight="1">
      <c r="A471" s="606">
        <v>461</v>
      </c>
      <c r="B471" s="607"/>
      <c r="C471" s="54"/>
      <c r="D471" s="65"/>
      <c r="E471" s="144"/>
      <c r="F471" s="66"/>
      <c r="G471" s="67"/>
      <c r="H471" s="71"/>
      <c r="I471" s="70"/>
      <c r="J471" s="71"/>
      <c r="K471" s="69"/>
      <c r="L471" s="70"/>
      <c r="M471" s="71"/>
      <c r="N471" s="69"/>
      <c r="O471" s="72"/>
      <c r="P471" s="62">
        <f t="shared" si="7"/>
        <v>0</v>
      </c>
      <c r="Q471" s="90"/>
      <c r="R471" s="73"/>
    </row>
    <row r="472" spans="1:18" ht="18" hidden="1" customHeight="1">
      <c r="A472" s="606">
        <v>462</v>
      </c>
      <c r="B472" s="607"/>
      <c r="C472" s="54"/>
      <c r="D472" s="65"/>
      <c r="E472" s="144"/>
      <c r="F472" s="66"/>
      <c r="G472" s="67"/>
      <c r="H472" s="71"/>
      <c r="I472" s="70"/>
      <c r="J472" s="71"/>
      <c r="K472" s="69"/>
      <c r="L472" s="70"/>
      <c r="M472" s="71"/>
      <c r="N472" s="69"/>
      <c r="O472" s="72"/>
      <c r="P472" s="62">
        <f t="shared" si="7"/>
        <v>0</v>
      </c>
      <c r="Q472" s="90"/>
      <c r="R472" s="73"/>
    </row>
    <row r="473" spans="1:18" ht="18" hidden="1" customHeight="1">
      <c r="A473" s="606">
        <v>463</v>
      </c>
      <c r="B473" s="607"/>
      <c r="C473" s="54"/>
      <c r="D473" s="65"/>
      <c r="E473" s="144"/>
      <c r="F473" s="66"/>
      <c r="G473" s="67"/>
      <c r="H473" s="71"/>
      <c r="I473" s="70"/>
      <c r="J473" s="71"/>
      <c r="K473" s="69"/>
      <c r="L473" s="70"/>
      <c r="M473" s="71"/>
      <c r="N473" s="69"/>
      <c r="O473" s="72"/>
      <c r="P473" s="62">
        <f t="shared" si="7"/>
        <v>0</v>
      </c>
      <c r="Q473" s="90"/>
      <c r="R473" s="73"/>
    </row>
    <row r="474" spans="1:18" ht="18" hidden="1" customHeight="1">
      <c r="A474" s="606">
        <v>464</v>
      </c>
      <c r="B474" s="607"/>
      <c r="C474" s="54"/>
      <c r="D474" s="65"/>
      <c r="E474" s="144"/>
      <c r="F474" s="66"/>
      <c r="G474" s="67"/>
      <c r="H474" s="71"/>
      <c r="I474" s="70"/>
      <c r="J474" s="71"/>
      <c r="K474" s="69"/>
      <c r="L474" s="70"/>
      <c r="M474" s="71"/>
      <c r="N474" s="69"/>
      <c r="O474" s="72"/>
      <c r="P474" s="62">
        <f t="shared" si="7"/>
        <v>0</v>
      </c>
      <c r="Q474" s="90"/>
      <c r="R474" s="73"/>
    </row>
    <row r="475" spans="1:18" ht="18" hidden="1" customHeight="1">
      <c r="A475" s="606">
        <v>465</v>
      </c>
      <c r="B475" s="607"/>
      <c r="C475" s="54"/>
      <c r="D475" s="65"/>
      <c r="E475" s="144"/>
      <c r="F475" s="66"/>
      <c r="G475" s="67"/>
      <c r="H475" s="71"/>
      <c r="I475" s="70"/>
      <c r="J475" s="71"/>
      <c r="K475" s="69"/>
      <c r="L475" s="70"/>
      <c r="M475" s="71"/>
      <c r="N475" s="69"/>
      <c r="O475" s="72"/>
      <c r="P475" s="62">
        <f t="shared" si="7"/>
        <v>0</v>
      </c>
      <c r="Q475" s="90"/>
      <c r="R475" s="73"/>
    </row>
    <row r="476" spans="1:18" ht="18" hidden="1" customHeight="1">
      <c r="A476" s="606">
        <v>466</v>
      </c>
      <c r="B476" s="607"/>
      <c r="C476" s="54"/>
      <c r="D476" s="65"/>
      <c r="E476" s="144"/>
      <c r="F476" s="66"/>
      <c r="G476" s="67"/>
      <c r="H476" s="71"/>
      <c r="I476" s="70"/>
      <c r="J476" s="71"/>
      <c r="K476" s="69"/>
      <c r="L476" s="70"/>
      <c r="M476" s="71"/>
      <c r="N476" s="69"/>
      <c r="O476" s="72"/>
      <c r="P476" s="62">
        <f t="shared" si="7"/>
        <v>0</v>
      </c>
      <c r="Q476" s="90"/>
      <c r="R476" s="73"/>
    </row>
    <row r="477" spans="1:18" ht="18" hidden="1" customHeight="1">
      <c r="A477" s="606">
        <v>467</v>
      </c>
      <c r="B477" s="607"/>
      <c r="C477" s="54"/>
      <c r="D477" s="65"/>
      <c r="E477" s="144"/>
      <c r="F477" s="66"/>
      <c r="G477" s="67"/>
      <c r="H477" s="71"/>
      <c r="I477" s="70"/>
      <c r="J477" s="71"/>
      <c r="K477" s="69"/>
      <c r="L477" s="70"/>
      <c r="M477" s="71"/>
      <c r="N477" s="69"/>
      <c r="O477" s="72"/>
      <c r="P477" s="62">
        <f t="shared" si="7"/>
        <v>0</v>
      </c>
      <c r="Q477" s="90"/>
      <c r="R477" s="73"/>
    </row>
    <row r="478" spans="1:18" ht="18" hidden="1" customHeight="1">
      <c r="A478" s="606">
        <v>468</v>
      </c>
      <c r="B478" s="607"/>
      <c r="C478" s="54"/>
      <c r="D478" s="65"/>
      <c r="E478" s="144"/>
      <c r="F478" s="66"/>
      <c r="G478" s="67"/>
      <c r="H478" s="71"/>
      <c r="I478" s="70"/>
      <c r="J478" s="71"/>
      <c r="K478" s="69"/>
      <c r="L478" s="70"/>
      <c r="M478" s="71"/>
      <c r="N478" s="69"/>
      <c r="O478" s="72"/>
      <c r="P478" s="62">
        <f t="shared" si="7"/>
        <v>0</v>
      </c>
      <c r="Q478" s="90"/>
      <c r="R478" s="73"/>
    </row>
    <row r="479" spans="1:18" ht="18" hidden="1" customHeight="1">
      <c r="A479" s="606">
        <v>469</v>
      </c>
      <c r="B479" s="607"/>
      <c r="C479" s="54"/>
      <c r="D479" s="65"/>
      <c r="E479" s="144"/>
      <c r="F479" s="66"/>
      <c r="G479" s="67"/>
      <c r="H479" s="71"/>
      <c r="I479" s="70"/>
      <c r="J479" s="71"/>
      <c r="K479" s="69"/>
      <c r="L479" s="70"/>
      <c r="M479" s="71"/>
      <c r="N479" s="69"/>
      <c r="O479" s="72"/>
      <c r="P479" s="62">
        <f t="shared" si="7"/>
        <v>0</v>
      </c>
      <c r="Q479" s="90"/>
      <c r="R479" s="73"/>
    </row>
    <row r="480" spans="1:18" ht="18" hidden="1" customHeight="1">
      <c r="A480" s="606">
        <v>470</v>
      </c>
      <c r="B480" s="607"/>
      <c r="C480" s="54"/>
      <c r="D480" s="65"/>
      <c r="E480" s="144"/>
      <c r="F480" s="66"/>
      <c r="G480" s="67"/>
      <c r="H480" s="71"/>
      <c r="I480" s="70"/>
      <c r="J480" s="71"/>
      <c r="K480" s="69"/>
      <c r="L480" s="70"/>
      <c r="M480" s="71"/>
      <c r="N480" s="69"/>
      <c r="O480" s="72"/>
      <c r="P480" s="62">
        <f t="shared" si="7"/>
        <v>0</v>
      </c>
      <c r="Q480" s="90"/>
      <c r="R480" s="73"/>
    </row>
    <row r="481" spans="1:18" ht="18" hidden="1" customHeight="1">
      <c r="A481" s="606">
        <v>471</v>
      </c>
      <c r="B481" s="607"/>
      <c r="C481" s="54"/>
      <c r="D481" s="65"/>
      <c r="E481" s="144"/>
      <c r="F481" s="66"/>
      <c r="G481" s="67"/>
      <c r="H481" s="71"/>
      <c r="I481" s="70"/>
      <c r="J481" s="71"/>
      <c r="K481" s="69"/>
      <c r="L481" s="70"/>
      <c r="M481" s="71"/>
      <c r="N481" s="69"/>
      <c r="O481" s="72"/>
      <c r="P481" s="62">
        <f t="shared" si="7"/>
        <v>0</v>
      </c>
      <c r="Q481" s="90"/>
      <c r="R481" s="73"/>
    </row>
    <row r="482" spans="1:18" ht="18" hidden="1" customHeight="1">
      <c r="A482" s="606">
        <v>472</v>
      </c>
      <c r="B482" s="607"/>
      <c r="C482" s="54"/>
      <c r="D482" s="65"/>
      <c r="E482" s="144"/>
      <c r="F482" s="66"/>
      <c r="G482" s="67"/>
      <c r="H482" s="71"/>
      <c r="I482" s="70"/>
      <c r="J482" s="71"/>
      <c r="K482" s="69"/>
      <c r="L482" s="70"/>
      <c r="M482" s="71"/>
      <c r="N482" s="69"/>
      <c r="O482" s="72"/>
      <c r="P482" s="62">
        <f t="shared" si="7"/>
        <v>0</v>
      </c>
      <c r="Q482" s="90"/>
      <c r="R482" s="73"/>
    </row>
    <row r="483" spans="1:18" ht="18" hidden="1" customHeight="1">
      <c r="A483" s="606">
        <v>473</v>
      </c>
      <c r="B483" s="607"/>
      <c r="C483" s="54"/>
      <c r="D483" s="65"/>
      <c r="E483" s="144"/>
      <c r="F483" s="66"/>
      <c r="G483" s="67"/>
      <c r="H483" s="71"/>
      <c r="I483" s="70"/>
      <c r="J483" s="71"/>
      <c r="K483" s="69"/>
      <c r="L483" s="70"/>
      <c r="M483" s="71"/>
      <c r="N483" s="69"/>
      <c r="O483" s="72"/>
      <c r="P483" s="62">
        <f t="shared" si="7"/>
        <v>0</v>
      </c>
      <c r="Q483" s="90"/>
      <c r="R483" s="73"/>
    </row>
    <row r="484" spans="1:18" ht="18" hidden="1" customHeight="1">
      <c r="A484" s="606">
        <v>474</v>
      </c>
      <c r="B484" s="607"/>
      <c r="C484" s="54"/>
      <c r="D484" s="65"/>
      <c r="E484" s="144"/>
      <c r="F484" s="66"/>
      <c r="G484" s="67"/>
      <c r="H484" s="71"/>
      <c r="I484" s="70"/>
      <c r="J484" s="71"/>
      <c r="K484" s="69"/>
      <c r="L484" s="70"/>
      <c r="M484" s="71"/>
      <c r="N484" s="69"/>
      <c r="O484" s="72"/>
      <c r="P484" s="62">
        <f t="shared" si="7"/>
        <v>0</v>
      </c>
      <c r="Q484" s="90"/>
      <c r="R484" s="73"/>
    </row>
    <row r="485" spans="1:18" ht="18" hidden="1" customHeight="1">
      <c r="A485" s="606">
        <v>475</v>
      </c>
      <c r="B485" s="607"/>
      <c r="C485" s="54"/>
      <c r="D485" s="65"/>
      <c r="E485" s="144"/>
      <c r="F485" s="66"/>
      <c r="G485" s="67"/>
      <c r="H485" s="71"/>
      <c r="I485" s="70"/>
      <c r="J485" s="71"/>
      <c r="K485" s="69"/>
      <c r="L485" s="70"/>
      <c r="M485" s="71"/>
      <c r="N485" s="69"/>
      <c r="O485" s="72"/>
      <c r="P485" s="62">
        <f t="shared" si="7"/>
        <v>0</v>
      </c>
      <c r="Q485" s="90"/>
      <c r="R485" s="73"/>
    </row>
    <row r="486" spans="1:18" ht="18" hidden="1" customHeight="1">
      <c r="A486" s="606">
        <v>476</v>
      </c>
      <c r="B486" s="607"/>
      <c r="C486" s="54"/>
      <c r="D486" s="65"/>
      <c r="E486" s="144"/>
      <c r="F486" s="66"/>
      <c r="G486" s="67"/>
      <c r="H486" s="71"/>
      <c r="I486" s="70"/>
      <c r="J486" s="71"/>
      <c r="K486" s="69"/>
      <c r="L486" s="70"/>
      <c r="M486" s="71"/>
      <c r="N486" s="69"/>
      <c r="O486" s="72"/>
      <c r="P486" s="62">
        <f t="shared" si="7"/>
        <v>0</v>
      </c>
      <c r="Q486" s="90"/>
      <c r="R486" s="73"/>
    </row>
    <row r="487" spans="1:18" ht="18" hidden="1" customHeight="1">
      <c r="A487" s="606">
        <v>477</v>
      </c>
      <c r="B487" s="607"/>
      <c r="C487" s="54"/>
      <c r="D487" s="65"/>
      <c r="E487" s="144"/>
      <c r="F487" s="66"/>
      <c r="G487" s="67"/>
      <c r="H487" s="71"/>
      <c r="I487" s="70"/>
      <c r="J487" s="71"/>
      <c r="K487" s="69"/>
      <c r="L487" s="70"/>
      <c r="M487" s="71"/>
      <c r="N487" s="69"/>
      <c r="O487" s="72"/>
      <c r="P487" s="62">
        <f t="shared" si="7"/>
        <v>0</v>
      </c>
      <c r="Q487" s="90"/>
      <c r="R487" s="73"/>
    </row>
    <row r="488" spans="1:18" ht="18" hidden="1" customHeight="1">
      <c r="A488" s="606">
        <v>478</v>
      </c>
      <c r="B488" s="607"/>
      <c r="C488" s="54"/>
      <c r="D488" s="65"/>
      <c r="E488" s="144"/>
      <c r="F488" s="66"/>
      <c r="G488" s="67"/>
      <c r="H488" s="71"/>
      <c r="I488" s="70"/>
      <c r="J488" s="71"/>
      <c r="K488" s="69"/>
      <c r="L488" s="70"/>
      <c r="M488" s="71"/>
      <c r="N488" s="69"/>
      <c r="O488" s="72"/>
      <c r="P488" s="62">
        <f t="shared" si="7"/>
        <v>0</v>
      </c>
      <c r="Q488" s="90"/>
      <c r="R488" s="73"/>
    </row>
    <row r="489" spans="1:18" ht="18" hidden="1" customHeight="1">
      <c r="A489" s="606">
        <v>479</v>
      </c>
      <c r="B489" s="607"/>
      <c r="C489" s="54"/>
      <c r="D489" s="65"/>
      <c r="E489" s="144"/>
      <c r="F489" s="66"/>
      <c r="G489" s="67"/>
      <c r="H489" s="71"/>
      <c r="I489" s="70"/>
      <c r="J489" s="71"/>
      <c r="K489" s="69"/>
      <c r="L489" s="70"/>
      <c r="M489" s="71"/>
      <c r="N489" s="69"/>
      <c r="O489" s="72"/>
      <c r="P489" s="62">
        <f t="shared" si="7"/>
        <v>0</v>
      </c>
      <c r="Q489" s="90"/>
      <c r="R489" s="73"/>
    </row>
    <row r="490" spans="1:18" ht="18" hidden="1" customHeight="1">
      <c r="A490" s="606">
        <v>480</v>
      </c>
      <c r="B490" s="607"/>
      <c r="C490" s="54"/>
      <c r="D490" s="65"/>
      <c r="E490" s="144"/>
      <c r="F490" s="66"/>
      <c r="G490" s="67"/>
      <c r="H490" s="71"/>
      <c r="I490" s="70"/>
      <c r="J490" s="71"/>
      <c r="K490" s="69"/>
      <c r="L490" s="70"/>
      <c r="M490" s="71"/>
      <c r="N490" s="69"/>
      <c r="O490" s="72"/>
      <c r="P490" s="62">
        <f t="shared" si="7"/>
        <v>0</v>
      </c>
      <c r="Q490" s="90"/>
      <c r="R490" s="73"/>
    </row>
    <row r="491" spans="1:18" ht="18" hidden="1" customHeight="1">
      <c r="A491" s="606">
        <v>481</v>
      </c>
      <c r="B491" s="607"/>
      <c r="C491" s="54"/>
      <c r="D491" s="65"/>
      <c r="E491" s="144"/>
      <c r="F491" s="66"/>
      <c r="G491" s="67"/>
      <c r="H491" s="71"/>
      <c r="I491" s="70"/>
      <c r="J491" s="71"/>
      <c r="K491" s="69"/>
      <c r="L491" s="70"/>
      <c r="M491" s="71"/>
      <c r="N491" s="69"/>
      <c r="O491" s="72"/>
      <c r="P491" s="62">
        <f t="shared" si="7"/>
        <v>0</v>
      </c>
      <c r="Q491" s="90"/>
      <c r="R491" s="73"/>
    </row>
    <row r="492" spans="1:18" ht="18" hidden="1" customHeight="1">
      <c r="A492" s="606">
        <v>482</v>
      </c>
      <c r="B492" s="607"/>
      <c r="C492" s="54"/>
      <c r="D492" s="65"/>
      <c r="E492" s="144"/>
      <c r="F492" s="66"/>
      <c r="G492" s="67"/>
      <c r="H492" s="71"/>
      <c r="I492" s="70"/>
      <c r="J492" s="71"/>
      <c r="K492" s="69"/>
      <c r="L492" s="70"/>
      <c r="M492" s="71"/>
      <c r="N492" s="69"/>
      <c r="O492" s="72"/>
      <c r="P492" s="62">
        <f t="shared" si="7"/>
        <v>0</v>
      </c>
      <c r="Q492" s="90"/>
      <c r="R492" s="73"/>
    </row>
    <row r="493" spans="1:18" ht="18" hidden="1" customHeight="1">
      <c r="A493" s="606">
        <v>483</v>
      </c>
      <c r="B493" s="607"/>
      <c r="C493" s="54"/>
      <c r="D493" s="65"/>
      <c r="E493" s="144"/>
      <c r="F493" s="66"/>
      <c r="G493" s="67"/>
      <c r="H493" s="71"/>
      <c r="I493" s="70"/>
      <c r="J493" s="71"/>
      <c r="K493" s="69"/>
      <c r="L493" s="70"/>
      <c r="M493" s="71"/>
      <c r="N493" s="69"/>
      <c r="O493" s="72"/>
      <c r="P493" s="62">
        <f t="shared" si="7"/>
        <v>0</v>
      </c>
      <c r="Q493" s="90"/>
      <c r="R493" s="73"/>
    </row>
    <row r="494" spans="1:18" ht="18" hidden="1" customHeight="1">
      <c r="A494" s="606">
        <v>484</v>
      </c>
      <c r="B494" s="607"/>
      <c r="C494" s="54"/>
      <c r="D494" s="65"/>
      <c r="E494" s="144"/>
      <c r="F494" s="66"/>
      <c r="G494" s="67"/>
      <c r="H494" s="71"/>
      <c r="I494" s="70"/>
      <c r="J494" s="71"/>
      <c r="K494" s="69"/>
      <c r="L494" s="70"/>
      <c r="M494" s="71"/>
      <c r="N494" s="69"/>
      <c r="O494" s="72"/>
      <c r="P494" s="62">
        <f t="shared" si="7"/>
        <v>0</v>
      </c>
      <c r="Q494" s="90"/>
      <c r="R494" s="73"/>
    </row>
    <row r="495" spans="1:18" ht="18" hidden="1" customHeight="1">
      <c r="A495" s="606">
        <v>485</v>
      </c>
      <c r="B495" s="607"/>
      <c r="C495" s="54"/>
      <c r="D495" s="65"/>
      <c r="E495" s="144"/>
      <c r="F495" s="66"/>
      <c r="G495" s="67"/>
      <c r="H495" s="71"/>
      <c r="I495" s="70"/>
      <c r="J495" s="71"/>
      <c r="K495" s="69"/>
      <c r="L495" s="70"/>
      <c r="M495" s="71"/>
      <c r="N495" s="69"/>
      <c r="O495" s="72"/>
      <c r="P495" s="62">
        <f t="shared" si="7"/>
        <v>0</v>
      </c>
      <c r="Q495" s="90"/>
      <c r="R495" s="73"/>
    </row>
    <row r="496" spans="1:18" ht="18" hidden="1" customHeight="1">
      <c r="A496" s="606">
        <v>486</v>
      </c>
      <c r="B496" s="607"/>
      <c r="C496" s="54"/>
      <c r="D496" s="65"/>
      <c r="E496" s="144"/>
      <c r="F496" s="66"/>
      <c r="G496" s="67"/>
      <c r="H496" s="71"/>
      <c r="I496" s="70"/>
      <c r="J496" s="71"/>
      <c r="K496" s="69"/>
      <c r="L496" s="70"/>
      <c r="M496" s="71"/>
      <c r="N496" s="69"/>
      <c r="O496" s="72"/>
      <c r="P496" s="62">
        <f t="shared" si="7"/>
        <v>0</v>
      </c>
      <c r="Q496" s="90"/>
      <c r="R496" s="73"/>
    </row>
    <row r="497" spans="1:23" ht="18" hidden="1" customHeight="1">
      <c r="A497" s="606">
        <v>487</v>
      </c>
      <c r="B497" s="607"/>
      <c r="C497" s="54"/>
      <c r="D497" s="65"/>
      <c r="E497" s="144"/>
      <c r="F497" s="66"/>
      <c r="G497" s="67"/>
      <c r="H497" s="71"/>
      <c r="I497" s="70"/>
      <c r="J497" s="71"/>
      <c r="K497" s="69"/>
      <c r="L497" s="70"/>
      <c r="M497" s="71"/>
      <c r="N497" s="69"/>
      <c r="O497" s="72"/>
      <c r="P497" s="62">
        <f t="shared" si="7"/>
        <v>0</v>
      </c>
      <c r="Q497" s="90"/>
      <c r="R497" s="73"/>
    </row>
    <row r="498" spans="1:23" ht="18" hidden="1" customHeight="1">
      <c r="A498" s="606">
        <v>488</v>
      </c>
      <c r="B498" s="607"/>
      <c r="C498" s="54"/>
      <c r="D498" s="65"/>
      <c r="E498" s="144"/>
      <c r="F498" s="66"/>
      <c r="G498" s="67"/>
      <c r="H498" s="71"/>
      <c r="I498" s="70"/>
      <c r="J498" s="71"/>
      <c r="K498" s="69"/>
      <c r="L498" s="70"/>
      <c r="M498" s="71"/>
      <c r="N498" s="69"/>
      <c r="O498" s="72"/>
      <c r="P498" s="62">
        <f t="shared" si="7"/>
        <v>0</v>
      </c>
      <c r="Q498" s="90"/>
      <c r="R498" s="73"/>
    </row>
    <row r="499" spans="1:23" ht="18" hidden="1" customHeight="1">
      <c r="A499" s="606">
        <v>489</v>
      </c>
      <c r="B499" s="607"/>
      <c r="C499" s="54"/>
      <c r="D499" s="65"/>
      <c r="E499" s="144"/>
      <c r="F499" s="66"/>
      <c r="G499" s="67"/>
      <c r="H499" s="71"/>
      <c r="I499" s="70"/>
      <c r="J499" s="71"/>
      <c r="K499" s="69"/>
      <c r="L499" s="70"/>
      <c r="M499" s="71"/>
      <c r="N499" s="69"/>
      <c r="O499" s="72"/>
      <c r="P499" s="62">
        <f t="shared" si="7"/>
        <v>0</v>
      </c>
      <c r="Q499" s="90"/>
      <c r="R499" s="73"/>
    </row>
    <row r="500" spans="1:23" ht="18" hidden="1" customHeight="1">
      <c r="A500" s="606">
        <v>490</v>
      </c>
      <c r="B500" s="607"/>
      <c r="C500" s="54"/>
      <c r="D500" s="65"/>
      <c r="E500" s="144"/>
      <c r="F500" s="66"/>
      <c r="G500" s="67"/>
      <c r="H500" s="71"/>
      <c r="I500" s="70"/>
      <c r="J500" s="71"/>
      <c r="K500" s="69"/>
      <c r="L500" s="70"/>
      <c r="M500" s="71"/>
      <c r="N500" s="69"/>
      <c r="O500" s="72"/>
      <c r="P500" s="62">
        <f t="shared" si="7"/>
        <v>0</v>
      </c>
      <c r="Q500" s="90"/>
      <c r="R500" s="73"/>
    </row>
    <row r="501" spans="1:23" ht="18" hidden="1" customHeight="1">
      <c r="A501" s="606">
        <v>491</v>
      </c>
      <c r="B501" s="607"/>
      <c r="C501" s="54"/>
      <c r="D501" s="65"/>
      <c r="E501" s="144"/>
      <c r="F501" s="66"/>
      <c r="G501" s="67"/>
      <c r="H501" s="71"/>
      <c r="I501" s="70"/>
      <c r="J501" s="71"/>
      <c r="K501" s="69"/>
      <c r="L501" s="70"/>
      <c r="M501" s="71"/>
      <c r="N501" s="69"/>
      <c r="O501" s="72"/>
      <c r="P501" s="62">
        <f t="shared" si="7"/>
        <v>0</v>
      </c>
      <c r="Q501" s="90"/>
      <c r="R501" s="73"/>
    </row>
    <row r="502" spans="1:23" ht="18" hidden="1" customHeight="1">
      <c r="A502" s="606">
        <v>492</v>
      </c>
      <c r="B502" s="607"/>
      <c r="C502" s="54"/>
      <c r="D502" s="65"/>
      <c r="E502" s="144"/>
      <c r="F502" s="66"/>
      <c r="G502" s="67"/>
      <c r="H502" s="71"/>
      <c r="I502" s="70"/>
      <c r="J502" s="71"/>
      <c r="K502" s="69"/>
      <c r="L502" s="70"/>
      <c r="M502" s="71"/>
      <c r="N502" s="69"/>
      <c r="O502" s="72"/>
      <c r="P502" s="62">
        <f t="shared" si="7"/>
        <v>0</v>
      </c>
      <c r="Q502" s="90"/>
      <c r="R502" s="73"/>
    </row>
    <row r="503" spans="1:23" ht="18" hidden="1" customHeight="1">
      <c r="A503" s="606">
        <v>493</v>
      </c>
      <c r="B503" s="607"/>
      <c r="C503" s="54"/>
      <c r="D503" s="65"/>
      <c r="E503" s="144"/>
      <c r="F503" s="66"/>
      <c r="G503" s="67"/>
      <c r="H503" s="71"/>
      <c r="I503" s="70"/>
      <c r="J503" s="71"/>
      <c r="K503" s="69"/>
      <c r="L503" s="70"/>
      <c r="M503" s="71"/>
      <c r="N503" s="69"/>
      <c r="O503" s="72"/>
      <c r="P503" s="62">
        <f t="shared" si="7"/>
        <v>0</v>
      </c>
      <c r="Q503" s="90"/>
      <c r="R503" s="73"/>
    </row>
    <row r="504" spans="1:23" ht="18" hidden="1" customHeight="1">
      <c r="A504" s="606">
        <v>494</v>
      </c>
      <c r="B504" s="607"/>
      <c r="C504" s="54"/>
      <c r="D504" s="65"/>
      <c r="E504" s="144"/>
      <c r="F504" s="66"/>
      <c r="G504" s="67"/>
      <c r="H504" s="71"/>
      <c r="I504" s="70"/>
      <c r="J504" s="71"/>
      <c r="K504" s="69"/>
      <c r="L504" s="70"/>
      <c r="M504" s="71"/>
      <c r="N504" s="69"/>
      <c r="O504" s="72"/>
      <c r="P504" s="62">
        <f t="shared" si="7"/>
        <v>0</v>
      </c>
      <c r="Q504" s="90"/>
      <c r="R504" s="73"/>
    </row>
    <row r="505" spans="1:23" ht="18" hidden="1" customHeight="1">
      <c r="A505" s="606">
        <v>495</v>
      </c>
      <c r="B505" s="607"/>
      <c r="C505" s="54"/>
      <c r="D505" s="65"/>
      <c r="E505" s="144"/>
      <c r="F505" s="66"/>
      <c r="G505" s="67"/>
      <c r="H505" s="71"/>
      <c r="I505" s="70"/>
      <c r="J505" s="71"/>
      <c r="K505" s="69"/>
      <c r="L505" s="70"/>
      <c r="M505" s="71"/>
      <c r="N505" s="69"/>
      <c r="O505" s="72"/>
      <c r="P505" s="62">
        <f t="shared" si="7"/>
        <v>0</v>
      </c>
      <c r="Q505" s="90"/>
      <c r="R505" s="73"/>
    </row>
    <row r="506" spans="1:23" ht="18" hidden="1" customHeight="1">
      <c r="A506" s="606">
        <v>496</v>
      </c>
      <c r="B506" s="607"/>
      <c r="C506" s="54"/>
      <c r="D506" s="65"/>
      <c r="E506" s="144"/>
      <c r="F506" s="66"/>
      <c r="G506" s="67"/>
      <c r="H506" s="71"/>
      <c r="I506" s="70"/>
      <c r="J506" s="71"/>
      <c r="K506" s="69"/>
      <c r="L506" s="70"/>
      <c r="M506" s="71"/>
      <c r="N506" s="69"/>
      <c r="O506" s="72"/>
      <c r="P506" s="62">
        <f t="shared" si="7"/>
        <v>0</v>
      </c>
      <c r="Q506" s="90"/>
      <c r="R506" s="73"/>
    </row>
    <row r="507" spans="1:23" ht="18" hidden="1" customHeight="1">
      <c r="A507" s="606">
        <v>497</v>
      </c>
      <c r="B507" s="607"/>
      <c r="C507" s="54"/>
      <c r="D507" s="65"/>
      <c r="E507" s="144"/>
      <c r="F507" s="66"/>
      <c r="G507" s="67"/>
      <c r="H507" s="71"/>
      <c r="I507" s="70"/>
      <c r="J507" s="71"/>
      <c r="K507" s="69"/>
      <c r="L507" s="70"/>
      <c r="M507" s="71"/>
      <c r="N507" s="69"/>
      <c r="O507" s="72"/>
      <c r="P507" s="62">
        <f t="shared" si="7"/>
        <v>0</v>
      </c>
      <c r="Q507" s="90"/>
      <c r="R507" s="73"/>
    </row>
    <row r="508" spans="1:23" ht="18" hidden="1" customHeight="1">
      <c r="A508" s="606">
        <v>498</v>
      </c>
      <c r="B508" s="607"/>
      <c r="C508" s="54"/>
      <c r="D508" s="65"/>
      <c r="E508" s="144"/>
      <c r="F508" s="66"/>
      <c r="G508" s="67"/>
      <c r="H508" s="71"/>
      <c r="I508" s="70"/>
      <c r="J508" s="71"/>
      <c r="K508" s="69"/>
      <c r="L508" s="70"/>
      <c r="M508" s="71"/>
      <c r="N508" s="69"/>
      <c r="O508" s="72"/>
      <c r="P508" s="62">
        <f t="shared" si="7"/>
        <v>0</v>
      </c>
      <c r="Q508" s="90"/>
      <c r="R508" s="73"/>
    </row>
    <row r="509" spans="1:23" ht="18" hidden="1" customHeight="1">
      <c r="A509" s="606">
        <v>499</v>
      </c>
      <c r="B509" s="607"/>
      <c r="C509" s="54"/>
      <c r="D509" s="65"/>
      <c r="E509" s="144"/>
      <c r="F509" s="66"/>
      <c r="G509" s="67"/>
      <c r="H509" s="71"/>
      <c r="I509" s="70"/>
      <c r="J509" s="71"/>
      <c r="K509" s="69"/>
      <c r="L509" s="70"/>
      <c r="M509" s="71"/>
      <c r="N509" s="69"/>
      <c r="O509" s="72"/>
      <c r="P509" s="62">
        <f t="shared" si="7"/>
        <v>0</v>
      </c>
      <c r="Q509" s="90"/>
      <c r="R509" s="73"/>
    </row>
    <row r="510" spans="1:23" ht="18" hidden="1" customHeight="1">
      <c r="A510" s="606">
        <v>500</v>
      </c>
      <c r="B510" s="607"/>
      <c r="C510" s="54"/>
      <c r="D510" s="65"/>
      <c r="E510" s="144"/>
      <c r="F510" s="66"/>
      <c r="G510" s="67"/>
      <c r="H510" s="68"/>
      <c r="I510" s="67"/>
      <c r="J510" s="68"/>
      <c r="K510" s="69"/>
      <c r="L510" s="70"/>
      <c r="M510" s="71"/>
      <c r="N510" s="69"/>
      <c r="O510" s="72"/>
      <c r="P510" s="62">
        <f t="shared" si="7"/>
        <v>0</v>
      </c>
      <c r="Q510" s="90"/>
      <c r="R510" s="73"/>
    </row>
    <row r="511" spans="1:23" s="75" customFormat="1" ht="25.5" customHeight="1">
      <c r="A511" s="28" t="s">
        <v>125</v>
      </c>
      <c r="B511" s="28"/>
      <c r="W511" s="117"/>
    </row>
    <row r="512" spans="1:23" s="75" customFormat="1" ht="19.5" customHeight="1">
      <c r="A512" s="78"/>
      <c r="B512" s="78"/>
      <c r="C512" s="78"/>
      <c r="D512" s="78"/>
      <c r="E512" s="78"/>
      <c r="F512" s="79"/>
      <c r="G512" s="80"/>
      <c r="H512" s="81"/>
      <c r="I512" s="81"/>
      <c r="W512" s="117"/>
    </row>
    <row r="513" spans="1:23" s="75" customFormat="1" ht="19.5" customHeight="1">
      <c r="A513" s="76"/>
      <c r="B513" s="76"/>
      <c r="C513" s="76"/>
      <c r="D513" s="76"/>
      <c r="E513" s="76"/>
      <c r="F513" s="82"/>
      <c r="W513" s="117"/>
    </row>
    <row r="514" spans="1:23" s="75" customFormat="1" ht="19.5" customHeight="1">
      <c r="A514" s="651"/>
      <c r="B514" s="652"/>
      <c r="C514" s="608" t="s">
        <v>9</v>
      </c>
      <c r="D514" s="609"/>
      <c r="E514" s="610"/>
      <c r="F514" s="77" t="s">
        <v>251</v>
      </c>
      <c r="G514" s="653" t="s">
        <v>86</v>
      </c>
      <c r="H514" s="654"/>
      <c r="I514" s="654"/>
      <c r="J514" s="17"/>
      <c r="K514" s="17"/>
      <c r="L514" s="17"/>
      <c r="M514" s="17"/>
      <c r="N514" s="17"/>
      <c r="O514" s="17"/>
      <c r="W514" s="117"/>
    </row>
    <row r="515" spans="1:23" s="75" customFormat="1" ht="20.100000000000001" customHeight="1">
      <c r="A515" s="655" t="s">
        <v>62</v>
      </c>
      <c r="B515" s="656"/>
      <c r="C515" s="611" t="s">
        <v>6</v>
      </c>
      <c r="D515" s="612"/>
      <c r="E515" s="613"/>
      <c r="F515" s="83" t="s">
        <v>121</v>
      </c>
      <c r="G515" s="641">
        <f t="shared" ref="G515:G526" si="8">SUMIFS($P$11:$P$310,$D$11:$D$310,$F515,$Q$11:$Q$310,"")</f>
        <v>0</v>
      </c>
      <c r="H515" s="642"/>
      <c r="I515" s="642"/>
      <c r="J515" s="17"/>
      <c r="K515" s="17"/>
      <c r="L515" s="17"/>
      <c r="M515" s="17"/>
      <c r="N515" s="17"/>
      <c r="O515" s="17"/>
      <c r="W515" s="117"/>
    </row>
    <row r="516" spans="1:23" s="75" customFormat="1" ht="20.100000000000001" customHeight="1">
      <c r="A516" s="657"/>
      <c r="B516" s="658"/>
      <c r="C516" s="614"/>
      <c r="D516" s="615"/>
      <c r="E516" s="616"/>
      <c r="F516" s="83" t="s">
        <v>40</v>
      </c>
      <c r="G516" s="641">
        <f t="shared" si="8"/>
        <v>0</v>
      </c>
      <c r="H516" s="642"/>
      <c r="I516" s="642"/>
      <c r="J516" s="17"/>
      <c r="K516" s="17"/>
      <c r="L516" s="17"/>
      <c r="M516" s="17"/>
      <c r="N516" s="17"/>
      <c r="O516" s="17"/>
      <c r="W516" s="117"/>
    </row>
    <row r="517" spans="1:23" s="75" customFormat="1" ht="20.100000000000001" customHeight="1">
      <c r="A517" s="657"/>
      <c r="B517" s="658"/>
      <c r="C517" s="617"/>
      <c r="D517" s="618"/>
      <c r="E517" s="619"/>
      <c r="F517" s="83" t="s">
        <v>32</v>
      </c>
      <c r="G517" s="641">
        <f t="shared" si="8"/>
        <v>0</v>
      </c>
      <c r="H517" s="642"/>
      <c r="I517" s="642"/>
      <c r="J517" s="17"/>
      <c r="K517" s="17"/>
      <c r="L517" s="17"/>
      <c r="M517" s="17"/>
      <c r="N517" s="17"/>
      <c r="O517" s="17"/>
      <c r="W517" s="117"/>
    </row>
    <row r="518" spans="1:23" s="75" customFormat="1" ht="20.100000000000001" customHeight="1">
      <c r="A518" s="657"/>
      <c r="B518" s="658"/>
      <c r="C518" s="611" t="s">
        <v>124</v>
      </c>
      <c r="D518" s="612"/>
      <c r="E518" s="613"/>
      <c r="F518" s="83" t="s">
        <v>15</v>
      </c>
      <c r="G518" s="641">
        <f t="shared" si="8"/>
        <v>0</v>
      </c>
      <c r="H518" s="642"/>
      <c r="I518" s="642"/>
      <c r="J518" s="17"/>
      <c r="K518" s="17"/>
      <c r="L518" s="17"/>
      <c r="M518" s="17"/>
      <c r="N518" s="17"/>
      <c r="O518" s="17"/>
      <c r="W518" s="117"/>
    </row>
    <row r="519" spans="1:23" s="75" customFormat="1" ht="20.100000000000001" customHeight="1">
      <c r="A519" s="657"/>
      <c r="B519" s="658"/>
      <c r="C519" s="614"/>
      <c r="D519" s="615"/>
      <c r="E519" s="616"/>
      <c r="F519" s="83" t="s">
        <v>104</v>
      </c>
      <c r="G519" s="641">
        <f t="shared" si="8"/>
        <v>0</v>
      </c>
      <c r="H519" s="642"/>
      <c r="I519" s="642"/>
      <c r="J519" s="17"/>
      <c r="K519" s="17"/>
      <c r="L519" s="17"/>
      <c r="M519" s="17"/>
      <c r="N519" s="17"/>
      <c r="O519" s="17"/>
      <c r="W519" s="117"/>
    </row>
    <row r="520" spans="1:23" s="75" customFormat="1" ht="20.100000000000001" customHeight="1">
      <c r="A520" s="657"/>
      <c r="B520" s="658"/>
      <c r="C520" s="617"/>
      <c r="D520" s="618"/>
      <c r="E520" s="619"/>
      <c r="F520" s="83" t="s">
        <v>16</v>
      </c>
      <c r="G520" s="641">
        <f t="shared" si="8"/>
        <v>0</v>
      </c>
      <c r="H520" s="642"/>
      <c r="I520" s="642"/>
      <c r="J520" s="17"/>
      <c r="K520" s="17"/>
      <c r="L520" s="17"/>
      <c r="M520" s="17"/>
      <c r="N520" s="17"/>
      <c r="O520" s="17"/>
      <c r="W520" s="117"/>
    </row>
    <row r="521" spans="1:23" s="75" customFormat="1" ht="20.100000000000001" customHeight="1">
      <c r="A521" s="657"/>
      <c r="B521" s="658"/>
      <c r="C521" s="611" t="s">
        <v>33</v>
      </c>
      <c r="D521" s="612"/>
      <c r="E521" s="613"/>
      <c r="F521" s="83" t="s">
        <v>17</v>
      </c>
      <c r="G521" s="641">
        <f t="shared" si="8"/>
        <v>0</v>
      </c>
      <c r="H521" s="642"/>
      <c r="I521" s="642"/>
      <c r="J521" s="17"/>
      <c r="K521" s="17"/>
      <c r="L521" s="17"/>
      <c r="M521" s="17"/>
      <c r="N521" s="17"/>
      <c r="O521" s="17"/>
      <c r="W521" s="117"/>
    </row>
    <row r="522" spans="1:23" s="75" customFormat="1" ht="20.100000000000001" customHeight="1">
      <c r="A522" s="657"/>
      <c r="B522" s="658"/>
      <c r="C522" s="614"/>
      <c r="D522" s="615"/>
      <c r="E522" s="616"/>
      <c r="F522" s="83" t="s">
        <v>18</v>
      </c>
      <c r="G522" s="641">
        <f t="shared" si="8"/>
        <v>0</v>
      </c>
      <c r="H522" s="642"/>
      <c r="I522" s="642"/>
      <c r="J522" s="17"/>
      <c r="K522" s="17"/>
      <c r="L522" s="17"/>
      <c r="M522" s="17"/>
      <c r="N522" s="17"/>
      <c r="O522" s="17"/>
      <c r="W522" s="117"/>
    </row>
    <row r="523" spans="1:23" s="75" customFormat="1" ht="20.100000000000001" customHeight="1">
      <c r="A523" s="657"/>
      <c r="B523" s="658"/>
      <c r="C523" s="614"/>
      <c r="D523" s="615"/>
      <c r="E523" s="616"/>
      <c r="F523" s="83" t="s">
        <v>105</v>
      </c>
      <c r="G523" s="641">
        <f t="shared" si="8"/>
        <v>0</v>
      </c>
      <c r="H523" s="642"/>
      <c r="I523" s="642"/>
      <c r="J523" s="17"/>
      <c r="K523" s="17"/>
      <c r="L523" s="17"/>
      <c r="M523" s="17"/>
      <c r="N523" s="17"/>
      <c r="O523" s="17"/>
      <c r="W523" s="117"/>
    </row>
    <row r="524" spans="1:23" s="75" customFormat="1" ht="20.100000000000001" customHeight="1">
      <c r="A524" s="657"/>
      <c r="B524" s="658"/>
      <c r="C524" s="617"/>
      <c r="D524" s="618"/>
      <c r="E524" s="619"/>
      <c r="F524" s="83" t="s">
        <v>19</v>
      </c>
      <c r="G524" s="641">
        <f t="shared" si="8"/>
        <v>0</v>
      </c>
      <c r="H524" s="642"/>
      <c r="I524" s="642"/>
      <c r="J524" s="17"/>
      <c r="K524" s="17"/>
      <c r="L524" s="17"/>
      <c r="M524" s="17"/>
      <c r="N524" s="17"/>
      <c r="O524" s="17"/>
      <c r="W524" s="117"/>
    </row>
    <row r="525" spans="1:23" s="75" customFormat="1" ht="20.100000000000001" customHeight="1">
      <c r="A525" s="657"/>
      <c r="B525" s="658"/>
      <c r="C525" s="611" t="s">
        <v>4</v>
      </c>
      <c r="D525" s="612"/>
      <c r="E525" s="613"/>
      <c r="F525" s="83" t="s">
        <v>4</v>
      </c>
      <c r="G525" s="641">
        <f t="shared" si="8"/>
        <v>0</v>
      </c>
      <c r="H525" s="642"/>
      <c r="I525" s="642"/>
      <c r="J525" s="17"/>
      <c r="K525" s="17"/>
      <c r="L525" s="17"/>
      <c r="M525" s="17"/>
      <c r="N525" s="17"/>
      <c r="O525" s="17"/>
      <c r="W525" s="117"/>
    </row>
    <row r="526" spans="1:23" s="75" customFormat="1" ht="20.100000000000001" customHeight="1">
      <c r="A526" s="657"/>
      <c r="B526" s="658"/>
      <c r="C526" s="617"/>
      <c r="D526" s="618"/>
      <c r="E526" s="619"/>
      <c r="F526" s="83" t="s">
        <v>53</v>
      </c>
      <c r="G526" s="641">
        <f t="shared" si="8"/>
        <v>0</v>
      </c>
      <c r="H526" s="642"/>
      <c r="I526" s="642"/>
      <c r="J526" s="17"/>
      <c r="K526" s="17"/>
      <c r="L526" s="17"/>
      <c r="M526" s="17"/>
      <c r="N526" s="17"/>
      <c r="O526" s="17"/>
      <c r="W526" s="117"/>
    </row>
    <row r="527" spans="1:23" s="75" customFormat="1" ht="20.100000000000001" customHeight="1">
      <c r="A527" s="657"/>
      <c r="B527" s="658"/>
      <c r="C527" s="643" t="s">
        <v>63</v>
      </c>
      <c r="D527" s="643"/>
      <c r="E527" s="643"/>
      <c r="F527" s="644"/>
      <c r="G527" s="641">
        <f>SUM(G515:I526)</f>
        <v>0</v>
      </c>
      <c r="H527" s="642"/>
      <c r="I527" s="642"/>
      <c r="J527" s="17"/>
      <c r="K527" s="17"/>
      <c r="L527" s="17"/>
      <c r="M527" s="17"/>
      <c r="N527" s="17"/>
      <c r="O527" s="17"/>
      <c r="W527" s="117"/>
    </row>
    <row r="528" spans="1:23" s="75" customFormat="1" ht="20.100000000000001" customHeight="1">
      <c r="A528" s="659" t="s">
        <v>106</v>
      </c>
      <c r="B528" s="660"/>
      <c r="C528" s="611" t="s">
        <v>6</v>
      </c>
      <c r="D528" s="612"/>
      <c r="E528" s="613"/>
      <c r="F528" s="83" t="s">
        <v>122</v>
      </c>
      <c r="G528" s="638">
        <f t="shared" ref="G528:G539" si="9">SUMIFS($P$11:$P$310,$D$11:$D$310,$F528,$Q$11:$Q$310,"○")</f>
        <v>0</v>
      </c>
      <c r="H528" s="639"/>
      <c r="I528" s="640"/>
      <c r="J528" s="17"/>
      <c r="K528" s="17"/>
      <c r="L528" s="17"/>
      <c r="M528" s="17"/>
      <c r="N528" s="17"/>
      <c r="O528" s="17"/>
      <c r="W528" s="117"/>
    </row>
    <row r="529" spans="1:23" s="75" customFormat="1" ht="20.100000000000001" customHeight="1">
      <c r="A529" s="661"/>
      <c r="B529" s="662"/>
      <c r="C529" s="614"/>
      <c r="D529" s="615"/>
      <c r="E529" s="616"/>
      <c r="F529" s="83" t="s">
        <v>40</v>
      </c>
      <c r="G529" s="638">
        <f t="shared" si="9"/>
        <v>0</v>
      </c>
      <c r="H529" s="639"/>
      <c r="I529" s="640"/>
      <c r="J529" s="17"/>
      <c r="K529" s="17"/>
      <c r="L529" s="17"/>
      <c r="M529" s="17"/>
      <c r="N529" s="17"/>
      <c r="O529" s="17"/>
      <c r="W529" s="117"/>
    </row>
    <row r="530" spans="1:23" s="75" customFormat="1" ht="20.100000000000001" customHeight="1">
      <c r="A530" s="661"/>
      <c r="B530" s="662"/>
      <c r="C530" s="617"/>
      <c r="D530" s="618"/>
      <c r="E530" s="619"/>
      <c r="F530" s="83" t="s">
        <v>32</v>
      </c>
      <c r="G530" s="638">
        <f t="shared" si="9"/>
        <v>0</v>
      </c>
      <c r="H530" s="639"/>
      <c r="I530" s="640"/>
      <c r="J530" s="17"/>
      <c r="K530" s="17"/>
      <c r="L530" s="17"/>
      <c r="M530" s="17"/>
      <c r="N530" s="17"/>
      <c r="O530" s="17"/>
      <c r="W530" s="117"/>
    </row>
    <row r="531" spans="1:23" s="75" customFormat="1" ht="20.100000000000001" customHeight="1">
      <c r="A531" s="661"/>
      <c r="B531" s="662"/>
      <c r="C531" s="611" t="s">
        <v>124</v>
      </c>
      <c r="D531" s="612"/>
      <c r="E531" s="613"/>
      <c r="F531" s="83" t="s">
        <v>15</v>
      </c>
      <c r="G531" s="638">
        <f t="shared" si="9"/>
        <v>0</v>
      </c>
      <c r="H531" s="639"/>
      <c r="I531" s="640"/>
      <c r="J531" s="17"/>
      <c r="K531" s="17"/>
      <c r="L531" s="17"/>
      <c r="M531" s="17"/>
      <c r="N531" s="17"/>
      <c r="O531" s="17"/>
      <c r="W531" s="117"/>
    </row>
    <row r="532" spans="1:23" s="75" customFormat="1" ht="20.100000000000001" customHeight="1">
      <c r="A532" s="661"/>
      <c r="B532" s="662"/>
      <c r="C532" s="614"/>
      <c r="D532" s="615"/>
      <c r="E532" s="616"/>
      <c r="F532" s="83" t="s">
        <v>104</v>
      </c>
      <c r="G532" s="638">
        <f t="shared" si="9"/>
        <v>0</v>
      </c>
      <c r="H532" s="639"/>
      <c r="I532" s="640"/>
      <c r="J532" s="17"/>
      <c r="K532" s="17"/>
      <c r="L532" s="17"/>
      <c r="M532" s="17"/>
      <c r="N532" s="17"/>
      <c r="O532" s="17"/>
      <c r="W532" s="117"/>
    </row>
    <row r="533" spans="1:23" s="75" customFormat="1" ht="20.100000000000001" customHeight="1">
      <c r="A533" s="661"/>
      <c r="B533" s="662"/>
      <c r="C533" s="617"/>
      <c r="D533" s="618"/>
      <c r="E533" s="619"/>
      <c r="F533" s="83" t="s">
        <v>16</v>
      </c>
      <c r="G533" s="638">
        <f t="shared" si="9"/>
        <v>0</v>
      </c>
      <c r="H533" s="639"/>
      <c r="I533" s="640"/>
      <c r="J533" s="17"/>
      <c r="K533" s="17"/>
      <c r="L533" s="17"/>
      <c r="M533" s="17"/>
      <c r="N533" s="17"/>
      <c r="O533" s="17"/>
      <c r="W533" s="117"/>
    </row>
    <row r="534" spans="1:23" s="75" customFormat="1" ht="20.100000000000001" customHeight="1">
      <c r="A534" s="661"/>
      <c r="B534" s="662"/>
      <c r="C534" s="611" t="s">
        <v>33</v>
      </c>
      <c r="D534" s="612"/>
      <c r="E534" s="613"/>
      <c r="F534" s="83" t="s">
        <v>17</v>
      </c>
      <c r="G534" s="638">
        <f t="shared" si="9"/>
        <v>0</v>
      </c>
      <c r="H534" s="639"/>
      <c r="I534" s="640"/>
      <c r="J534" s="17"/>
      <c r="K534" s="17"/>
      <c r="L534" s="17"/>
      <c r="M534" s="17"/>
      <c r="N534" s="17"/>
      <c r="O534" s="17"/>
      <c r="W534" s="117"/>
    </row>
    <row r="535" spans="1:23" s="75" customFormat="1" ht="20.100000000000001" customHeight="1">
      <c r="A535" s="661"/>
      <c r="B535" s="662"/>
      <c r="C535" s="614"/>
      <c r="D535" s="615"/>
      <c r="E535" s="616"/>
      <c r="F535" s="83" t="s">
        <v>18</v>
      </c>
      <c r="G535" s="638">
        <f t="shared" si="9"/>
        <v>0</v>
      </c>
      <c r="H535" s="639"/>
      <c r="I535" s="640"/>
      <c r="J535" s="17"/>
      <c r="K535" s="17"/>
      <c r="L535" s="17"/>
      <c r="M535" s="17"/>
      <c r="N535" s="17"/>
      <c r="O535" s="17"/>
      <c r="W535" s="117"/>
    </row>
    <row r="536" spans="1:23" s="75" customFormat="1" ht="20.100000000000001" customHeight="1">
      <c r="A536" s="661"/>
      <c r="B536" s="662"/>
      <c r="C536" s="614"/>
      <c r="D536" s="615"/>
      <c r="E536" s="616"/>
      <c r="F536" s="83" t="s">
        <v>105</v>
      </c>
      <c r="G536" s="638">
        <f t="shared" si="9"/>
        <v>0</v>
      </c>
      <c r="H536" s="639"/>
      <c r="I536" s="640"/>
      <c r="J536" s="17"/>
      <c r="K536" s="17"/>
      <c r="L536" s="17"/>
      <c r="M536" s="17"/>
      <c r="N536" s="17"/>
      <c r="O536" s="17"/>
      <c r="W536" s="117"/>
    </row>
    <row r="537" spans="1:23" s="75" customFormat="1" ht="20.100000000000001" customHeight="1">
      <c r="A537" s="661"/>
      <c r="B537" s="662"/>
      <c r="C537" s="617"/>
      <c r="D537" s="618"/>
      <c r="E537" s="619"/>
      <c r="F537" s="83" t="s">
        <v>19</v>
      </c>
      <c r="G537" s="638">
        <f t="shared" si="9"/>
        <v>0</v>
      </c>
      <c r="H537" s="639"/>
      <c r="I537" s="640"/>
      <c r="J537" s="17"/>
      <c r="K537" s="17"/>
      <c r="L537" s="17"/>
      <c r="M537" s="17"/>
      <c r="N537" s="17"/>
      <c r="O537" s="17"/>
      <c r="W537" s="117"/>
    </row>
    <row r="538" spans="1:23" s="75" customFormat="1" ht="20.100000000000001" customHeight="1">
      <c r="A538" s="661"/>
      <c r="B538" s="662"/>
      <c r="C538" s="611" t="s">
        <v>4</v>
      </c>
      <c r="D538" s="612"/>
      <c r="E538" s="613"/>
      <c r="F538" s="83" t="s">
        <v>4</v>
      </c>
      <c r="G538" s="638">
        <f t="shared" si="9"/>
        <v>0</v>
      </c>
      <c r="H538" s="639"/>
      <c r="I538" s="640"/>
      <c r="J538" s="17"/>
      <c r="K538" s="17"/>
      <c r="L538" s="17"/>
      <c r="M538" s="17"/>
      <c r="N538" s="17"/>
      <c r="O538" s="17"/>
      <c r="W538" s="117"/>
    </row>
    <row r="539" spans="1:23" s="75" customFormat="1" ht="20.100000000000001" customHeight="1">
      <c r="A539" s="661"/>
      <c r="B539" s="662"/>
      <c r="C539" s="617"/>
      <c r="D539" s="618"/>
      <c r="E539" s="619"/>
      <c r="F539" s="83" t="s">
        <v>53</v>
      </c>
      <c r="G539" s="638">
        <f t="shared" si="9"/>
        <v>0</v>
      </c>
      <c r="H539" s="639"/>
      <c r="I539" s="640"/>
      <c r="J539" s="17"/>
      <c r="K539" s="17"/>
      <c r="L539" s="17"/>
      <c r="M539" s="17"/>
      <c r="N539" s="17"/>
      <c r="O539" s="17"/>
      <c r="W539" s="117"/>
    </row>
    <row r="540" spans="1:23" s="75" customFormat="1" ht="20.100000000000001" customHeight="1" thickBot="1">
      <c r="A540" s="663"/>
      <c r="B540" s="664"/>
      <c r="C540" s="643" t="s">
        <v>63</v>
      </c>
      <c r="D540" s="643"/>
      <c r="E540" s="643"/>
      <c r="F540" s="644"/>
      <c r="G540" s="641">
        <f>SUM($G$528:$I$539)</f>
        <v>0</v>
      </c>
      <c r="H540" s="642"/>
      <c r="I540" s="642"/>
      <c r="J540" s="17"/>
      <c r="K540" s="17"/>
      <c r="L540" s="17"/>
      <c r="M540" s="17"/>
      <c r="N540" s="17"/>
      <c r="O540" s="17"/>
      <c r="W540" s="117"/>
    </row>
    <row r="541" spans="1:23" s="75" customFormat="1" ht="20.100000000000001" customHeight="1" thickTop="1">
      <c r="A541" s="647" t="s">
        <v>65</v>
      </c>
      <c r="B541" s="647"/>
      <c r="C541" s="648"/>
      <c r="D541" s="648"/>
      <c r="E541" s="648"/>
      <c r="F541" s="648"/>
      <c r="G541" s="649">
        <f>SUM($G$527,G540)</f>
        <v>0</v>
      </c>
      <c r="H541" s="650"/>
      <c r="I541" s="650"/>
      <c r="J541" s="17"/>
      <c r="K541" s="17"/>
      <c r="L541" s="17"/>
      <c r="M541" s="17"/>
      <c r="N541" s="17"/>
      <c r="O541" s="17"/>
      <c r="W541" s="117"/>
    </row>
    <row r="542" spans="1:23" s="75" customFormat="1">
      <c r="V542" s="117"/>
    </row>
    <row r="543" spans="1:23" s="75" customFormat="1">
      <c r="W543" s="117"/>
    </row>
    <row r="544" spans="1:23" s="75" customFormat="1">
      <c r="W544" s="117"/>
    </row>
    <row r="545" spans="1:23" s="75" customFormat="1">
      <c r="W545" s="117"/>
    </row>
    <row r="546" spans="1:23" s="75" customFormat="1">
      <c r="W546" s="117"/>
    </row>
    <row r="547" spans="1:23" s="75" customFormat="1">
      <c r="W547" s="117"/>
    </row>
    <row r="548" spans="1:23" s="75" customFormat="1">
      <c r="W548" s="117"/>
    </row>
    <row r="549" spans="1:23" s="75" customFormat="1">
      <c r="W549" s="117"/>
    </row>
    <row r="550" spans="1:23" s="75" customFormat="1">
      <c r="W550" s="117"/>
    </row>
    <row r="551" spans="1:23" s="75" customFormat="1">
      <c r="W551" s="117"/>
    </row>
    <row r="552" spans="1:23" s="75" customFormat="1">
      <c r="A552" s="118"/>
      <c r="B552" s="118"/>
      <c r="C552" s="118"/>
      <c r="D552" s="118"/>
      <c r="E552" s="118"/>
      <c r="F552" s="118"/>
      <c r="W552" s="117"/>
    </row>
    <row r="553" spans="1:23" s="75" customFormat="1">
      <c r="A553" s="118"/>
      <c r="B553" s="118"/>
      <c r="C553" s="118"/>
      <c r="D553" s="118"/>
      <c r="E553" s="118"/>
      <c r="F553" s="118"/>
      <c r="W553" s="117"/>
    </row>
    <row r="554" spans="1:23" s="75" customFormat="1">
      <c r="A554" s="118"/>
      <c r="B554" s="118"/>
      <c r="C554" s="118"/>
      <c r="D554" s="118"/>
      <c r="E554" s="118"/>
      <c r="F554" s="118"/>
      <c r="W554" s="117"/>
    </row>
    <row r="555" spans="1:23" s="75" customFormat="1">
      <c r="A555" s="118"/>
      <c r="B555" s="118"/>
      <c r="C555" s="118"/>
      <c r="D555" s="118"/>
      <c r="E555" s="118"/>
      <c r="F555" s="118"/>
      <c r="W555" s="117"/>
    </row>
    <row r="556" spans="1:23" s="75" customFormat="1" ht="60">
      <c r="A556" s="119" t="s">
        <v>6</v>
      </c>
      <c r="B556" s="120" t="s">
        <v>122</v>
      </c>
      <c r="C556" s="120" t="s">
        <v>40</v>
      </c>
      <c r="D556" s="120" t="s">
        <v>32</v>
      </c>
      <c r="E556" s="120"/>
      <c r="F556" s="121"/>
      <c r="W556" s="117"/>
    </row>
    <row r="557" spans="1:23" s="75" customFormat="1" ht="14.25" customHeight="1">
      <c r="A557" s="119" t="s">
        <v>119</v>
      </c>
      <c r="B557" s="120" t="s">
        <v>15</v>
      </c>
      <c r="C557" s="120" t="s">
        <v>104</v>
      </c>
      <c r="D557" s="120" t="s">
        <v>16</v>
      </c>
      <c r="E557" s="120"/>
      <c r="F557" s="121"/>
      <c r="W557" s="117"/>
    </row>
    <row r="558" spans="1:23" s="75" customFormat="1" ht="15.75" customHeight="1">
      <c r="A558" s="119" t="s">
        <v>33</v>
      </c>
      <c r="B558" s="120" t="s">
        <v>17</v>
      </c>
      <c r="C558" s="120" t="s">
        <v>18</v>
      </c>
      <c r="D558" s="120" t="s">
        <v>105</v>
      </c>
      <c r="E558" s="120" t="s">
        <v>19</v>
      </c>
      <c r="F558" s="120"/>
      <c r="W558" s="117"/>
    </row>
    <row r="559" spans="1:23" s="75" customFormat="1" ht="13.5" customHeight="1">
      <c r="A559" s="119" t="s">
        <v>4</v>
      </c>
      <c r="B559" s="120" t="s">
        <v>4</v>
      </c>
      <c r="C559" s="120" t="s">
        <v>53</v>
      </c>
      <c r="D559" s="121"/>
      <c r="E559" s="121"/>
      <c r="F559" s="121"/>
      <c r="W559" s="117"/>
    </row>
    <row r="560" spans="1:23" s="75" customFormat="1">
      <c r="A560" s="119"/>
      <c r="B560" s="118"/>
      <c r="C560" s="118"/>
      <c r="D560" s="118"/>
      <c r="E560" s="118"/>
      <c r="F560" s="118"/>
      <c r="W560" s="117"/>
    </row>
    <row r="561" spans="1:23" s="75" customFormat="1">
      <c r="A561" s="119"/>
      <c r="B561" s="118"/>
      <c r="C561" s="118"/>
      <c r="D561" s="118"/>
      <c r="E561" s="118"/>
      <c r="F561" s="118"/>
      <c r="W561" s="117"/>
    </row>
    <row r="562" spans="1:23" s="75" customFormat="1" ht="13.5" customHeight="1">
      <c r="A562" s="119"/>
      <c r="B562" s="118"/>
      <c r="C562" s="118"/>
      <c r="D562" s="118"/>
      <c r="E562" s="118"/>
      <c r="F562" s="118"/>
      <c r="W562" s="117"/>
    </row>
    <row r="563" spans="1:23" s="75" customFormat="1">
      <c r="A563" s="119"/>
      <c r="B563" s="118"/>
      <c r="C563" s="118"/>
      <c r="D563" s="118"/>
      <c r="E563" s="118"/>
      <c r="F563" s="118"/>
      <c r="W563" s="117"/>
    </row>
    <row r="564" spans="1:23" s="75" customFormat="1">
      <c r="A564" s="119"/>
      <c r="B564" s="118"/>
      <c r="C564" s="118"/>
      <c r="D564" s="118"/>
      <c r="E564" s="118"/>
      <c r="F564" s="118"/>
      <c r="W564" s="117"/>
    </row>
    <row r="565" spans="1:23" s="75" customFormat="1">
      <c r="A565" s="119"/>
      <c r="B565" s="118"/>
      <c r="C565" s="118"/>
      <c r="D565" s="118"/>
      <c r="E565" s="118"/>
      <c r="F565" s="118"/>
      <c r="W565" s="117"/>
    </row>
    <row r="566" spans="1:23" s="75" customFormat="1" ht="13.5" customHeight="1">
      <c r="A566" s="119"/>
      <c r="B566" s="118"/>
      <c r="C566" s="118"/>
      <c r="D566" s="118"/>
      <c r="E566" s="118"/>
      <c r="F566" s="118"/>
      <c r="W566" s="117"/>
    </row>
    <row r="567" spans="1:23" s="75" customFormat="1">
      <c r="A567" s="119"/>
      <c r="B567" s="118"/>
      <c r="C567" s="118"/>
      <c r="D567" s="118"/>
      <c r="E567" s="118"/>
      <c r="F567" s="118"/>
      <c r="W567" s="117"/>
    </row>
    <row r="568" spans="1:23" s="75" customFormat="1">
      <c r="A568" s="118"/>
      <c r="B568" s="118"/>
      <c r="C568" s="118"/>
      <c r="D568" s="118"/>
      <c r="E568" s="118"/>
      <c r="F568" s="118"/>
      <c r="W568" s="117"/>
    </row>
    <row r="569" spans="1:23" s="75" customFormat="1">
      <c r="A569" s="118"/>
      <c r="B569" s="118"/>
      <c r="C569" s="118"/>
      <c r="D569" s="118"/>
      <c r="E569" s="118"/>
      <c r="F569" s="118"/>
      <c r="W569" s="117"/>
    </row>
    <row r="570" spans="1:23" s="75" customFormat="1">
      <c r="A570" s="118"/>
      <c r="B570" s="118"/>
      <c r="C570" s="118"/>
      <c r="D570" s="118"/>
      <c r="E570" s="118"/>
      <c r="F570" s="118"/>
      <c r="W570" s="117"/>
    </row>
    <row r="571" spans="1:23" s="75" customFormat="1">
      <c r="W571" s="117"/>
    </row>
    <row r="572" spans="1:23" s="75" customFormat="1">
      <c r="W572" s="117"/>
    </row>
    <row r="573" spans="1:23" s="75" customFormat="1">
      <c r="W573" s="117"/>
    </row>
    <row r="574" spans="1:23" s="75" customFormat="1">
      <c r="W574" s="117"/>
    </row>
  </sheetData>
  <sheetProtection algorithmName="SHA-512" hashValue="jMDyaQO/tGb/iyW0jT/dTz8e7mhzs89w5Ewiaspbp/B7zCRVTyFS2ldGI6y/aqDvqsSzRggAjV6DGdojXiwsGQ==" saltValue="EqJ4qYAGZD2+VwKJAtb4PA==" spinCount="100000" sheet="1" formatRows="0"/>
  <mergeCells count="554">
    <mergeCell ref="B2:Q2"/>
    <mergeCell ref="C3:Q3"/>
    <mergeCell ref="A541:F541"/>
    <mergeCell ref="G541:I541"/>
    <mergeCell ref="G526:I526"/>
    <mergeCell ref="G539:I539"/>
    <mergeCell ref="G528:I528"/>
    <mergeCell ref="G529:I529"/>
    <mergeCell ref="G533:I533"/>
    <mergeCell ref="G522:I522"/>
    <mergeCell ref="G523:I523"/>
    <mergeCell ref="G524:I524"/>
    <mergeCell ref="G530:I530"/>
    <mergeCell ref="G525:I525"/>
    <mergeCell ref="A514:B514"/>
    <mergeCell ref="G514:I514"/>
    <mergeCell ref="A515:B527"/>
    <mergeCell ref="G515:I515"/>
    <mergeCell ref="G516:I516"/>
    <mergeCell ref="A303:B303"/>
    <mergeCell ref="C540:F540"/>
    <mergeCell ref="G540:I540"/>
    <mergeCell ref="A528:B540"/>
    <mergeCell ref="A310:B310"/>
    <mergeCell ref="A304:B304"/>
    <mergeCell ref="A305:B305"/>
    <mergeCell ref="A306:B306"/>
    <mergeCell ref="A307:B307"/>
    <mergeCell ref="A308:B308"/>
    <mergeCell ref="A309:B309"/>
    <mergeCell ref="G534:I534"/>
    <mergeCell ref="G535:I535"/>
    <mergeCell ref="A311:B311"/>
    <mergeCell ref="A312:B312"/>
    <mergeCell ref="A313:B313"/>
    <mergeCell ref="A314:B314"/>
    <mergeCell ref="A315:B315"/>
    <mergeCell ref="A316:B316"/>
    <mergeCell ref="A317:B317"/>
    <mergeCell ref="A318:B318"/>
    <mergeCell ref="A319:B319"/>
    <mergeCell ref="A320:B320"/>
    <mergeCell ref="A321:B321"/>
    <mergeCell ref="A322:B322"/>
    <mergeCell ref="A323:B323"/>
    <mergeCell ref="A324:B324"/>
    <mergeCell ref="A325:B325"/>
    <mergeCell ref="A326:B326"/>
    <mergeCell ref="G536:I536"/>
    <mergeCell ref="G537:I537"/>
    <mergeCell ref="G538:I538"/>
    <mergeCell ref="G531:I531"/>
    <mergeCell ref="G532:I532"/>
    <mergeCell ref="G517:I517"/>
    <mergeCell ref="G518:I518"/>
    <mergeCell ref="C527:F527"/>
    <mergeCell ref="G527:I527"/>
    <mergeCell ref="G519:I519"/>
    <mergeCell ref="G520:I520"/>
    <mergeCell ref="C538:E539"/>
    <mergeCell ref="C534:E537"/>
    <mergeCell ref="G521:I521"/>
    <mergeCell ref="A294:B294"/>
    <mergeCell ref="A295:B295"/>
    <mergeCell ref="A296:B296"/>
    <mergeCell ref="A297:B297"/>
    <mergeCell ref="A298:B298"/>
    <mergeCell ref="A299:B299"/>
    <mergeCell ref="A300:B300"/>
    <mergeCell ref="A301:B301"/>
    <mergeCell ref="A302:B302"/>
    <mergeCell ref="A285:B285"/>
    <mergeCell ref="A286:B286"/>
    <mergeCell ref="A287:B287"/>
    <mergeCell ref="A288:B288"/>
    <mergeCell ref="A289:B289"/>
    <mergeCell ref="A290:B290"/>
    <mergeCell ref="A291:B291"/>
    <mergeCell ref="A292:B292"/>
    <mergeCell ref="A293:B293"/>
    <mergeCell ref="A276:B276"/>
    <mergeCell ref="A277:B277"/>
    <mergeCell ref="A278:B278"/>
    <mergeCell ref="A279:B279"/>
    <mergeCell ref="A280:B280"/>
    <mergeCell ref="A281:B281"/>
    <mergeCell ref="A282:B282"/>
    <mergeCell ref="A283:B283"/>
    <mergeCell ref="A284:B284"/>
    <mergeCell ref="A267:B267"/>
    <mergeCell ref="A268:B268"/>
    <mergeCell ref="A269:B269"/>
    <mergeCell ref="A270:B270"/>
    <mergeCell ref="A271:B271"/>
    <mergeCell ref="A272:B272"/>
    <mergeCell ref="A273:B273"/>
    <mergeCell ref="A274:B274"/>
    <mergeCell ref="A275:B275"/>
    <mergeCell ref="A258:B258"/>
    <mergeCell ref="A259:B259"/>
    <mergeCell ref="A260:B260"/>
    <mergeCell ref="A261:B261"/>
    <mergeCell ref="A262:B262"/>
    <mergeCell ref="A263:B263"/>
    <mergeCell ref="A264:B264"/>
    <mergeCell ref="A265:B265"/>
    <mergeCell ref="A266:B266"/>
    <mergeCell ref="A249:B249"/>
    <mergeCell ref="A250:B250"/>
    <mergeCell ref="A251:B251"/>
    <mergeCell ref="A252:B252"/>
    <mergeCell ref="A253:B253"/>
    <mergeCell ref="A254:B254"/>
    <mergeCell ref="A255:B255"/>
    <mergeCell ref="A256:B256"/>
    <mergeCell ref="A257:B257"/>
    <mergeCell ref="A240:B240"/>
    <mergeCell ref="A241:B241"/>
    <mergeCell ref="A242:B242"/>
    <mergeCell ref="A243:B243"/>
    <mergeCell ref="A244:B244"/>
    <mergeCell ref="A245:B245"/>
    <mergeCell ref="A246:B246"/>
    <mergeCell ref="A247:B247"/>
    <mergeCell ref="A248:B248"/>
    <mergeCell ref="A231:B231"/>
    <mergeCell ref="A232:B232"/>
    <mergeCell ref="A233:B233"/>
    <mergeCell ref="A234:B234"/>
    <mergeCell ref="A235:B235"/>
    <mergeCell ref="A236:B236"/>
    <mergeCell ref="A237:B237"/>
    <mergeCell ref="A238:B238"/>
    <mergeCell ref="A239:B239"/>
    <mergeCell ref="A222:B222"/>
    <mergeCell ref="A223:B223"/>
    <mergeCell ref="A224:B224"/>
    <mergeCell ref="A225:B225"/>
    <mergeCell ref="A226:B226"/>
    <mergeCell ref="A227:B227"/>
    <mergeCell ref="A228:B228"/>
    <mergeCell ref="A229:B229"/>
    <mergeCell ref="A230:B230"/>
    <mergeCell ref="A213:B213"/>
    <mergeCell ref="A214:B214"/>
    <mergeCell ref="A215:B215"/>
    <mergeCell ref="A216:B216"/>
    <mergeCell ref="A217:B217"/>
    <mergeCell ref="A218:B218"/>
    <mergeCell ref="A219:B219"/>
    <mergeCell ref="A220:B220"/>
    <mergeCell ref="A221:B221"/>
    <mergeCell ref="A204:B204"/>
    <mergeCell ref="A205:B205"/>
    <mergeCell ref="A206:B206"/>
    <mergeCell ref="A207:B207"/>
    <mergeCell ref="A208:B208"/>
    <mergeCell ref="A209:B209"/>
    <mergeCell ref="A210:B210"/>
    <mergeCell ref="A211:B211"/>
    <mergeCell ref="A212:B212"/>
    <mergeCell ref="A195:B195"/>
    <mergeCell ref="A196:B196"/>
    <mergeCell ref="A197:B197"/>
    <mergeCell ref="A198:B198"/>
    <mergeCell ref="A199:B199"/>
    <mergeCell ref="A200:B200"/>
    <mergeCell ref="A201:B201"/>
    <mergeCell ref="A202:B202"/>
    <mergeCell ref="A203:B203"/>
    <mergeCell ref="A186:B186"/>
    <mergeCell ref="A187:B187"/>
    <mergeCell ref="A188:B188"/>
    <mergeCell ref="A189:B189"/>
    <mergeCell ref="A190:B190"/>
    <mergeCell ref="A191:B191"/>
    <mergeCell ref="A192:B192"/>
    <mergeCell ref="A193:B193"/>
    <mergeCell ref="A194:B194"/>
    <mergeCell ref="A177:B177"/>
    <mergeCell ref="A178:B178"/>
    <mergeCell ref="A179:B179"/>
    <mergeCell ref="A180:B180"/>
    <mergeCell ref="A181:B181"/>
    <mergeCell ref="A182:B182"/>
    <mergeCell ref="A183:B183"/>
    <mergeCell ref="A184:B184"/>
    <mergeCell ref="A185:B185"/>
    <mergeCell ref="A168:B168"/>
    <mergeCell ref="A169:B169"/>
    <mergeCell ref="A170:B170"/>
    <mergeCell ref="A171:B171"/>
    <mergeCell ref="A172:B172"/>
    <mergeCell ref="A173:B173"/>
    <mergeCell ref="A174:B174"/>
    <mergeCell ref="A175:B175"/>
    <mergeCell ref="A176:B176"/>
    <mergeCell ref="A159:B159"/>
    <mergeCell ref="A160:B160"/>
    <mergeCell ref="A161:B161"/>
    <mergeCell ref="A162:B162"/>
    <mergeCell ref="A163:B163"/>
    <mergeCell ref="A164:B164"/>
    <mergeCell ref="A165:B165"/>
    <mergeCell ref="A166:B166"/>
    <mergeCell ref="A167:B167"/>
    <mergeCell ref="A150:B150"/>
    <mergeCell ref="A151:B151"/>
    <mergeCell ref="A152:B152"/>
    <mergeCell ref="A153:B153"/>
    <mergeCell ref="A154:B154"/>
    <mergeCell ref="A155:B155"/>
    <mergeCell ref="A156:B156"/>
    <mergeCell ref="A157:B157"/>
    <mergeCell ref="A158:B158"/>
    <mergeCell ref="A141:B141"/>
    <mergeCell ref="A142:B142"/>
    <mergeCell ref="A143:B143"/>
    <mergeCell ref="A144:B144"/>
    <mergeCell ref="A145:B145"/>
    <mergeCell ref="A146:B146"/>
    <mergeCell ref="A147:B147"/>
    <mergeCell ref="A148:B148"/>
    <mergeCell ref="A149:B149"/>
    <mergeCell ref="A132:B132"/>
    <mergeCell ref="A133:B133"/>
    <mergeCell ref="A134:B134"/>
    <mergeCell ref="A135:B135"/>
    <mergeCell ref="A136:B136"/>
    <mergeCell ref="A137:B137"/>
    <mergeCell ref="A138:B138"/>
    <mergeCell ref="A139:B139"/>
    <mergeCell ref="A140:B140"/>
    <mergeCell ref="A123:B123"/>
    <mergeCell ref="A124:B124"/>
    <mergeCell ref="A125:B125"/>
    <mergeCell ref="A126:B126"/>
    <mergeCell ref="A127:B127"/>
    <mergeCell ref="A128:B128"/>
    <mergeCell ref="A129:B129"/>
    <mergeCell ref="A130:B130"/>
    <mergeCell ref="A131:B131"/>
    <mergeCell ref="A114:B114"/>
    <mergeCell ref="A115:B115"/>
    <mergeCell ref="A116:B116"/>
    <mergeCell ref="A117:B117"/>
    <mergeCell ref="A118:B118"/>
    <mergeCell ref="A119:B119"/>
    <mergeCell ref="A120:B120"/>
    <mergeCell ref="A121:B121"/>
    <mergeCell ref="A122:B122"/>
    <mergeCell ref="A105:B105"/>
    <mergeCell ref="A106:B106"/>
    <mergeCell ref="A107:B107"/>
    <mergeCell ref="A108:B108"/>
    <mergeCell ref="A109:B109"/>
    <mergeCell ref="A110:B110"/>
    <mergeCell ref="A111:B111"/>
    <mergeCell ref="A112:B112"/>
    <mergeCell ref="A113:B113"/>
    <mergeCell ref="A96:B96"/>
    <mergeCell ref="A97:B97"/>
    <mergeCell ref="A98:B98"/>
    <mergeCell ref="A99:B99"/>
    <mergeCell ref="A100:B100"/>
    <mergeCell ref="A101:B101"/>
    <mergeCell ref="A102:B102"/>
    <mergeCell ref="A103:B103"/>
    <mergeCell ref="A104:B104"/>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69:B69"/>
    <mergeCell ref="A70:B70"/>
    <mergeCell ref="A71:B71"/>
    <mergeCell ref="A72:B72"/>
    <mergeCell ref="A73:B73"/>
    <mergeCell ref="A74:B74"/>
    <mergeCell ref="A75:B75"/>
    <mergeCell ref="A76:B76"/>
    <mergeCell ref="A77:B77"/>
    <mergeCell ref="A60:B60"/>
    <mergeCell ref="A61:B61"/>
    <mergeCell ref="A62:B62"/>
    <mergeCell ref="A63:B63"/>
    <mergeCell ref="A64:B64"/>
    <mergeCell ref="A65:B65"/>
    <mergeCell ref="A66:B66"/>
    <mergeCell ref="A67:B67"/>
    <mergeCell ref="A68:B68"/>
    <mergeCell ref="A51:B51"/>
    <mergeCell ref="A52:B52"/>
    <mergeCell ref="A53:B53"/>
    <mergeCell ref="A54:B54"/>
    <mergeCell ref="A55:B55"/>
    <mergeCell ref="A56:B56"/>
    <mergeCell ref="A57:B57"/>
    <mergeCell ref="A58:B58"/>
    <mergeCell ref="A59:B59"/>
    <mergeCell ref="A42:B42"/>
    <mergeCell ref="A43:B43"/>
    <mergeCell ref="A44:B44"/>
    <mergeCell ref="A45:B45"/>
    <mergeCell ref="A46:B46"/>
    <mergeCell ref="A47:B47"/>
    <mergeCell ref="A48:B48"/>
    <mergeCell ref="A49:B49"/>
    <mergeCell ref="A50:B50"/>
    <mergeCell ref="A33:B33"/>
    <mergeCell ref="A34:B34"/>
    <mergeCell ref="A35:B35"/>
    <mergeCell ref="A36:B36"/>
    <mergeCell ref="A37:B37"/>
    <mergeCell ref="A38:B38"/>
    <mergeCell ref="A39:B39"/>
    <mergeCell ref="A40:B40"/>
    <mergeCell ref="A41:B41"/>
    <mergeCell ref="A24:B24"/>
    <mergeCell ref="A25:B25"/>
    <mergeCell ref="A26:B26"/>
    <mergeCell ref="A27:B27"/>
    <mergeCell ref="A28:B28"/>
    <mergeCell ref="A29:B29"/>
    <mergeCell ref="A30:B30"/>
    <mergeCell ref="A31:B31"/>
    <mergeCell ref="A32:B32"/>
    <mergeCell ref="A15:B15"/>
    <mergeCell ref="A16:B16"/>
    <mergeCell ref="A17:B17"/>
    <mergeCell ref="A18:B18"/>
    <mergeCell ref="A19:B19"/>
    <mergeCell ref="A20:B20"/>
    <mergeCell ref="A21:B21"/>
    <mergeCell ref="A22:B22"/>
    <mergeCell ref="A23:B23"/>
    <mergeCell ref="G5:L5"/>
    <mergeCell ref="N5:P6"/>
    <mergeCell ref="G6:L6"/>
    <mergeCell ref="H8:Q8"/>
    <mergeCell ref="A10:B10"/>
    <mergeCell ref="A11:B11"/>
    <mergeCell ref="A12:B12"/>
    <mergeCell ref="A13:B13"/>
    <mergeCell ref="A14:B14"/>
    <mergeCell ref="C5:E5"/>
    <mergeCell ref="C6:E6"/>
    <mergeCell ref="C7:E7"/>
    <mergeCell ref="C8:E8"/>
    <mergeCell ref="A327:B327"/>
    <mergeCell ref="A328:B328"/>
    <mergeCell ref="A329:B329"/>
    <mergeCell ref="A330:B330"/>
    <mergeCell ref="A331:B331"/>
    <mergeCell ref="A332:B332"/>
    <mergeCell ref="A333:B333"/>
    <mergeCell ref="A334:B334"/>
    <mergeCell ref="A335:B335"/>
    <mergeCell ref="A336:B336"/>
    <mergeCell ref="A337:B337"/>
    <mergeCell ref="A338:B338"/>
    <mergeCell ref="A339:B339"/>
    <mergeCell ref="A340:B340"/>
    <mergeCell ref="A341:B341"/>
    <mergeCell ref="A342:B342"/>
    <mergeCell ref="A343:B343"/>
    <mergeCell ref="A344:B344"/>
    <mergeCell ref="A345:B345"/>
    <mergeCell ref="A346:B346"/>
    <mergeCell ref="A347:B347"/>
    <mergeCell ref="A348:B348"/>
    <mergeCell ref="A349:B349"/>
    <mergeCell ref="A350:B350"/>
    <mergeCell ref="A351:B351"/>
    <mergeCell ref="A352:B352"/>
    <mergeCell ref="A353:B353"/>
    <mergeCell ref="A354:B354"/>
    <mergeCell ref="A355:B355"/>
    <mergeCell ref="A356:B356"/>
    <mergeCell ref="A357:B357"/>
    <mergeCell ref="A358:B358"/>
    <mergeCell ref="A359:B359"/>
    <mergeCell ref="A360:B360"/>
    <mergeCell ref="A361:B361"/>
    <mergeCell ref="A362:B362"/>
    <mergeCell ref="A363:B363"/>
    <mergeCell ref="A364:B364"/>
    <mergeCell ref="A365:B365"/>
    <mergeCell ref="A366:B366"/>
    <mergeCell ref="A367:B367"/>
    <mergeCell ref="A368:B368"/>
    <mergeCell ref="A369:B369"/>
    <mergeCell ref="A370:B370"/>
    <mergeCell ref="A371:B371"/>
    <mergeCell ref="A372:B372"/>
    <mergeCell ref="A373:B373"/>
    <mergeCell ref="A374:B374"/>
    <mergeCell ref="A375:B375"/>
    <mergeCell ref="A376:B376"/>
    <mergeCell ref="A377:B377"/>
    <mergeCell ref="A378:B378"/>
    <mergeCell ref="A379:B379"/>
    <mergeCell ref="A380:B380"/>
    <mergeCell ref="A381:B381"/>
    <mergeCell ref="A382:B382"/>
    <mergeCell ref="A383:B383"/>
    <mergeCell ref="A384:B384"/>
    <mergeCell ref="A385:B385"/>
    <mergeCell ref="A386:B386"/>
    <mergeCell ref="A387:B387"/>
    <mergeCell ref="A388:B388"/>
    <mergeCell ref="A389:B389"/>
    <mergeCell ref="A390:B390"/>
    <mergeCell ref="A391:B391"/>
    <mergeCell ref="A392:B392"/>
    <mergeCell ref="A393:B393"/>
    <mergeCell ref="A394:B394"/>
    <mergeCell ref="A395:B395"/>
    <mergeCell ref="A396:B396"/>
    <mergeCell ref="A397:B397"/>
    <mergeCell ref="A398:B398"/>
    <mergeCell ref="A399:B399"/>
    <mergeCell ref="A400:B400"/>
    <mergeCell ref="A401:B401"/>
    <mergeCell ref="A402:B402"/>
    <mergeCell ref="A403:B403"/>
    <mergeCell ref="A404:B404"/>
    <mergeCell ref="A405:B405"/>
    <mergeCell ref="A406:B406"/>
    <mergeCell ref="A407:B407"/>
    <mergeCell ref="A408:B408"/>
    <mergeCell ref="A409:B409"/>
    <mergeCell ref="A410:B410"/>
    <mergeCell ref="A411:B411"/>
    <mergeCell ref="A412:B412"/>
    <mergeCell ref="A413:B413"/>
    <mergeCell ref="A414:B414"/>
    <mergeCell ref="A415:B415"/>
    <mergeCell ref="A416:B416"/>
    <mergeCell ref="A417:B417"/>
    <mergeCell ref="A418:B418"/>
    <mergeCell ref="A419:B419"/>
    <mergeCell ref="A420:B420"/>
    <mergeCell ref="A421:B421"/>
    <mergeCell ref="A422:B422"/>
    <mergeCell ref="A423:B423"/>
    <mergeCell ref="A424:B424"/>
    <mergeCell ref="A425:B425"/>
    <mergeCell ref="A426:B426"/>
    <mergeCell ref="A427:B427"/>
    <mergeCell ref="A428:B428"/>
    <mergeCell ref="A429:B429"/>
    <mergeCell ref="A430:B430"/>
    <mergeCell ref="A431:B431"/>
    <mergeCell ref="A432:B432"/>
    <mergeCell ref="A433:B433"/>
    <mergeCell ref="A434:B434"/>
    <mergeCell ref="A435:B435"/>
    <mergeCell ref="A436:B436"/>
    <mergeCell ref="A437:B437"/>
    <mergeCell ref="A438:B438"/>
    <mergeCell ref="A439:B439"/>
    <mergeCell ref="A440:B440"/>
    <mergeCell ref="A441:B441"/>
    <mergeCell ref="A442:B442"/>
    <mergeCell ref="A443:B443"/>
    <mergeCell ref="A444:B444"/>
    <mergeCell ref="A445:B445"/>
    <mergeCell ref="A446:B446"/>
    <mergeCell ref="A447:B447"/>
    <mergeCell ref="A448:B448"/>
    <mergeCell ref="A449:B449"/>
    <mergeCell ref="A450:B450"/>
    <mergeCell ref="A451:B451"/>
    <mergeCell ref="A452:B452"/>
    <mergeCell ref="A453:B453"/>
    <mergeCell ref="A454:B454"/>
    <mergeCell ref="A455:B455"/>
    <mergeCell ref="A456:B456"/>
    <mergeCell ref="A457:B457"/>
    <mergeCell ref="A458:B458"/>
    <mergeCell ref="A459:B459"/>
    <mergeCell ref="A460:B460"/>
    <mergeCell ref="A461:B461"/>
    <mergeCell ref="A462:B462"/>
    <mergeCell ref="A463:B463"/>
    <mergeCell ref="A464:B464"/>
    <mergeCell ref="A465:B465"/>
    <mergeCell ref="A466:B466"/>
    <mergeCell ref="A467:B467"/>
    <mergeCell ref="A468:B468"/>
    <mergeCell ref="A469:B469"/>
    <mergeCell ref="A470:B470"/>
    <mergeCell ref="A471:B471"/>
    <mergeCell ref="A472:B472"/>
    <mergeCell ref="A473:B473"/>
    <mergeCell ref="A474:B474"/>
    <mergeCell ref="A475:B475"/>
    <mergeCell ref="A476:B476"/>
    <mergeCell ref="A477:B477"/>
    <mergeCell ref="A478:B478"/>
    <mergeCell ref="A479:B479"/>
    <mergeCell ref="A480:B480"/>
    <mergeCell ref="A481:B481"/>
    <mergeCell ref="A492:B492"/>
    <mergeCell ref="A493:B493"/>
    <mergeCell ref="A494:B494"/>
    <mergeCell ref="A491:B491"/>
    <mergeCell ref="A495:B495"/>
    <mergeCell ref="A496:B496"/>
    <mergeCell ref="A497:B497"/>
    <mergeCell ref="A498:B498"/>
    <mergeCell ref="A499:B499"/>
    <mergeCell ref="A482:B482"/>
    <mergeCell ref="A483:B483"/>
    <mergeCell ref="A484:B484"/>
    <mergeCell ref="A485:B485"/>
    <mergeCell ref="A486:B486"/>
    <mergeCell ref="A487:B487"/>
    <mergeCell ref="A488:B488"/>
    <mergeCell ref="A489:B489"/>
    <mergeCell ref="A490:B490"/>
    <mergeCell ref="A509:B509"/>
    <mergeCell ref="A510:B510"/>
    <mergeCell ref="C514:E514"/>
    <mergeCell ref="C515:E517"/>
    <mergeCell ref="C518:E520"/>
    <mergeCell ref="C521:E524"/>
    <mergeCell ref="C525:E526"/>
    <mergeCell ref="C528:E530"/>
    <mergeCell ref="C531:E533"/>
    <mergeCell ref="A500:B500"/>
    <mergeCell ref="A501:B501"/>
    <mergeCell ref="A502:B502"/>
    <mergeCell ref="A503:B503"/>
    <mergeCell ref="A504:B504"/>
    <mergeCell ref="A505:B505"/>
    <mergeCell ref="A506:B506"/>
    <mergeCell ref="A507:B507"/>
    <mergeCell ref="A508:B508"/>
  </mergeCells>
  <phoneticPr fontId="2"/>
  <conditionalFormatting sqref="H59:H107 J52:J54 M52:M107 J59:J107">
    <cfRule type="expression" dxfId="1002" priority="426">
      <formula>INDIRECT(ADDRESS(ROW(),COLUMN()))=TRUNC(INDIRECT(ADDRESS(ROW(),COLUMN())))</formula>
    </cfRule>
  </conditionalFormatting>
  <conditionalFormatting sqref="H167">
    <cfRule type="expression" dxfId="1001" priority="341">
      <formula>INDIRECT(ADDRESS(ROW(),COLUMN()))=TRUNC(INDIRECT(ADDRESS(ROW(),COLUMN())))</formula>
    </cfRule>
  </conditionalFormatting>
  <conditionalFormatting sqref="J46 J49:J51">
    <cfRule type="expression" dxfId="1000" priority="424">
      <formula>INDIRECT(ADDRESS(ROW(),COLUMN()))=TRUNC(INDIRECT(ADDRESS(ROW(),COLUMN())))</formula>
    </cfRule>
  </conditionalFormatting>
  <conditionalFormatting sqref="M37 M41:M51">
    <cfRule type="expression" dxfId="999" priority="423">
      <formula>INDIRECT(ADDRESS(ROW(),COLUMN()))=TRUNC(INDIRECT(ADDRESS(ROW(),COLUMN())))</formula>
    </cfRule>
  </conditionalFormatting>
  <conditionalFormatting sqref="J193:J194">
    <cfRule type="expression" dxfId="998" priority="307">
      <formula>INDIRECT(ADDRESS(ROW(),COLUMN()))=TRUNC(INDIRECT(ADDRESS(ROW(),COLUMN())))</formula>
    </cfRule>
  </conditionalFormatting>
  <conditionalFormatting sqref="H11">
    <cfRule type="expression" dxfId="997" priority="414">
      <formula>INDIRECT(ADDRESS(ROW(),COLUMN()))=TRUNC(INDIRECT(ADDRESS(ROW(),COLUMN())))</formula>
    </cfRule>
  </conditionalFormatting>
  <conditionalFormatting sqref="J11">
    <cfRule type="expression" dxfId="996" priority="413">
      <formula>INDIRECT(ADDRESS(ROW(),COLUMN()))=TRUNC(INDIRECT(ADDRESS(ROW(),COLUMN())))</formula>
    </cfRule>
  </conditionalFormatting>
  <conditionalFormatting sqref="H13">
    <cfRule type="expression" dxfId="995" priority="412">
      <formula>INDIRECT(ADDRESS(ROW(),COLUMN()))=TRUNC(INDIRECT(ADDRESS(ROW(),COLUMN())))</formula>
    </cfRule>
  </conditionalFormatting>
  <conditionalFormatting sqref="M310">
    <cfRule type="expression" dxfId="994" priority="299">
      <formula>INDIRECT(ADDRESS(ROW(),COLUMN()))=TRUNC(INDIRECT(ADDRESS(ROW(),COLUMN())))</formula>
    </cfRule>
  </conditionalFormatting>
  <conditionalFormatting sqref="H12">
    <cfRule type="expression" dxfId="993" priority="408">
      <formula>INDIRECT(ADDRESS(ROW(),COLUMN()))=TRUNC(INDIRECT(ADDRESS(ROW(),COLUMN())))</formula>
    </cfRule>
  </conditionalFormatting>
  <conditionalFormatting sqref="J12">
    <cfRule type="expression" dxfId="992" priority="407">
      <formula>INDIRECT(ADDRESS(ROW(),COLUMN()))=TRUNC(INDIRECT(ADDRESS(ROW(),COLUMN())))</formula>
    </cfRule>
  </conditionalFormatting>
  <conditionalFormatting sqref="H14">
    <cfRule type="expression" dxfId="991" priority="406">
      <formula>INDIRECT(ADDRESS(ROW(),COLUMN()))=TRUNC(INDIRECT(ADDRESS(ROW(),COLUMN())))</formula>
    </cfRule>
  </conditionalFormatting>
  <conditionalFormatting sqref="H16:H21">
    <cfRule type="expression" dxfId="990" priority="404">
      <formula>INDIRECT(ADDRESS(ROW(),COLUMN()))=TRUNC(INDIRECT(ADDRESS(ROW(),COLUMN())))</formula>
    </cfRule>
  </conditionalFormatting>
  <conditionalFormatting sqref="H18">
    <cfRule type="expression" dxfId="989" priority="402">
      <formula>INDIRECT(ADDRESS(ROW(),COLUMN()))=TRUNC(INDIRECT(ADDRESS(ROW(),COLUMN())))</formula>
    </cfRule>
  </conditionalFormatting>
  <conditionalFormatting sqref="H19">
    <cfRule type="expression" dxfId="988" priority="400">
      <formula>INDIRECT(ADDRESS(ROW(),COLUMN()))=TRUNC(INDIRECT(ADDRESS(ROW(),COLUMN())))</formula>
    </cfRule>
  </conditionalFormatting>
  <conditionalFormatting sqref="H21">
    <cfRule type="expression" dxfId="987" priority="398">
      <formula>INDIRECT(ADDRESS(ROW(),COLUMN()))=TRUNC(INDIRECT(ADDRESS(ROW(),COLUMN())))</formula>
    </cfRule>
  </conditionalFormatting>
  <conditionalFormatting sqref="J43 J45">
    <cfRule type="expression" dxfId="986" priority="387">
      <formula>INDIRECT(ADDRESS(ROW(),COLUMN()))=TRUNC(INDIRECT(ADDRESS(ROW(),COLUMN())))</formula>
    </cfRule>
  </conditionalFormatting>
  <conditionalFormatting sqref="H32">
    <cfRule type="expression" dxfId="985" priority="213">
      <formula>INDIRECT(ADDRESS(ROW(),COLUMN()))=TRUNC(INDIRECT(ADDRESS(ROW(),COLUMN())))</formula>
    </cfRule>
  </conditionalFormatting>
  <conditionalFormatting sqref="J41">
    <cfRule type="expression" dxfId="984" priority="385">
      <formula>INDIRECT(ADDRESS(ROW(),COLUMN()))=TRUNC(INDIRECT(ADDRESS(ROW(),COLUMN())))</formula>
    </cfRule>
  </conditionalFormatting>
  <conditionalFormatting sqref="H166">
    <cfRule type="expression" dxfId="983" priority="347">
      <formula>INDIRECT(ADDRESS(ROW(),COLUMN()))=TRUNC(INDIRECT(ADDRESS(ROW(),COLUMN())))</formula>
    </cfRule>
  </conditionalFormatting>
  <conditionalFormatting sqref="J310">
    <cfRule type="expression" dxfId="982" priority="296">
      <formula>INDIRECT(ADDRESS(ROW(),COLUMN()))=TRUNC(INDIRECT(ADDRESS(ROW(),COLUMN())))</formula>
    </cfRule>
  </conditionalFormatting>
  <conditionalFormatting sqref="J42">
    <cfRule type="expression" dxfId="981" priority="379">
      <formula>INDIRECT(ADDRESS(ROW(),COLUMN()))=TRUNC(INDIRECT(ADDRESS(ROW(),COLUMN())))</formula>
    </cfRule>
  </conditionalFormatting>
  <conditionalFormatting sqref="H37">
    <cfRule type="expression" dxfId="980" priority="205">
      <formula>INDIRECT(ADDRESS(ROW(),COLUMN()))=TRUNC(INDIRECT(ADDRESS(ROW(),COLUMN())))</formula>
    </cfRule>
  </conditionalFormatting>
  <conditionalFormatting sqref="J44">
    <cfRule type="expression" dxfId="979" priority="377">
      <formula>INDIRECT(ADDRESS(ROW(),COLUMN()))=TRUNC(INDIRECT(ADDRESS(ROW(),COLUMN())))</formula>
    </cfRule>
  </conditionalFormatting>
  <conditionalFormatting sqref="J30:J32">
    <cfRule type="expression" dxfId="978" priority="201">
      <formula>INDIRECT(ADDRESS(ROW(),COLUMN()))=TRUNC(INDIRECT(ADDRESS(ROW(),COLUMN())))</formula>
    </cfRule>
  </conditionalFormatting>
  <conditionalFormatting sqref="H168 H170">
    <cfRule type="expression" dxfId="977" priority="339">
      <formula>INDIRECT(ADDRESS(ROW(),COLUMN()))=TRUNC(INDIRECT(ADDRESS(ROW(),COLUMN())))</formula>
    </cfRule>
  </conditionalFormatting>
  <conditionalFormatting sqref="J47:J48">
    <cfRule type="expression" dxfId="976" priority="364">
      <formula>INDIRECT(ADDRESS(ROW(),COLUMN()))=TRUNC(INDIRECT(ADDRESS(ROW(),COLUMN())))</formula>
    </cfRule>
  </conditionalFormatting>
  <conditionalFormatting sqref="H108:H163 J108:J163 M108:M163">
    <cfRule type="expression" dxfId="975" priority="356">
      <formula>INDIRECT(ADDRESS(ROW(),COLUMN()))=TRUNC(INDIRECT(ADDRESS(ROW(),COLUMN())))</formula>
    </cfRule>
  </conditionalFormatting>
  <conditionalFormatting sqref="H198:H253 J198:J253 M198:M253">
    <cfRule type="expression" dxfId="974" priority="355">
      <formula>INDIRECT(ADDRESS(ROW(),COLUMN()))=TRUNC(INDIRECT(ADDRESS(ROW(),COLUMN())))</formula>
    </cfRule>
  </conditionalFormatting>
  <conditionalFormatting sqref="H195:H197">
    <cfRule type="expression" dxfId="973" priority="354">
      <formula>INDIRECT(ADDRESS(ROW(),COLUMN()))=TRUNC(INDIRECT(ADDRESS(ROW(),COLUMN())))</formula>
    </cfRule>
  </conditionalFormatting>
  <conditionalFormatting sqref="J192 J195:J197">
    <cfRule type="expression" dxfId="972" priority="353">
      <formula>INDIRECT(ADDRESS(ROW(),COLUMN()))=TRUNC(INDIRECT(ADDRESS(ROW(),COLUMN())))</formula>
    </cfRule>
  </conditionalFormatting>
  <conditionalFormatting sqref="M176:M197">
    <cfRule type="expression" dxfId="971" priority="352">
      <formula>INDIRECT(ADDRESS(ROW(),COLUMN()))=TRUNC(INDIRECT(ADDRESS(ROW(),COLUMN())))</formula>
    </cfRule>
  </conditionalFormatting>
  <conditionalFormatting sqref="J168:J172">
    <cfRule type="expression" dxfId="970" priority="350">
      <formula>INDIRECT(ADDRESS(ROW(),COLUMN()))=TRUNC(INDIRECT(ADDRESS(ROW(),COLUMN())))</formula>
    </cfRule>
  </conditionalFormatting>
  <conditionalFormatting sqref="M164:M172">
    <cfRule type="expression" dxfId="969" priority="349">
      <formula>INDIRECT(ADDRESS(ROW(),COLUMN()))=TRUNC(INDIRECT(ADDRESS(ROW(),COLUMN())))</formula>
    </cfRule>
  </conditionalFormatting>
  <conditionalFormatting sqref="J166">
    <cfRule type="expression" dxfId="968" priority="346">
      <formula>INDIRECT(ADDRESS(ROW(),COLUMN()))=TRUNC(INDIRECT(ADDRESS(ROW(),COLUMN())))</formula>
    </cfRule>
  </conditionalFormatting>
  <conditionalFormatting sqref="H164">
    <cfRule type="expression" dxfId="967" priority="345">
      <formula>INDIRECT(ADDRESS(ROW(),COLUMN()))=TRUNC(INDIRECT(ADDRESS(ROW(),COLUMN())))</formula>
    </cfRule>
  </conditionalFormatting>
  <conditionalFormatting sqref="J164">
    <cfRule type="expression" dxfId="966" priority="344">
      <formula>INDIRECT(ADDRESS(ROW(),COLUMN()))=TRUNC(INDIRECT(ADDRESS(ROW(),COLUMN())))</formula>
    </cfRule>
  </conditionalFormatting>
  <conditionalFormatting sqref="H165">
    <cfRule type="expression" dxfId="965" priority="343">
      <formula>INDIRECT(ADDRESS(ROW(),COLUMN()))=TRUNC(INDIRECT(ADDRESS(ROW(),COLUMN())))</formula>
    </cfRule>
  </conditionalFormatting>
  <conditionalFormatting sqref="J165">
    <cfRule type="expression" dxfId="964" priority="342">
      <formula>INDIRECT(ADDRESS(ROW(),COLUMN()))=TRUNC(INDIRECT(ADDRESS(ROW(),COLUMN())))</formula>
    </cfRule>
  </conditionalFormatting>
  <conditionalFormatting sqref="J167">
    <cfRule type="expression" dxfId="963" priority="340">
      <formula>INDIRECT(ADDRESS(ROW(),COLUMN()))=TRUNC(INDIRECT(ADDRESS(ROW(),COLUMN())))</formula>
    </cfRule>
  </conditionalFormatting>
  <conditionalFormatting sqref="H169">
    <cfRule type="expression" dxfId="962" priority="338">
      <formula>INDIRECT(ADDRESS(ROW(),COLUMN()))=TRUNC(INDIRECT(ADDRESS(ROW(),COLUMN())))</formula>
    </cfRule>
  </conditionalFormatting>
  <conditionalFormatting sqref="H171:H172">
    <cfRule type="expression" dxfId="961" priority="337">
      <formula>INDIRECT(ADDRESS(ROW(),COLUMN()))=TRUNC(INDIRECT(ADDRESS(ROW(),COLUMN())))</formula>
    </cfRule>
  </conditionalFormatting>
  <conditionalFormatting sqref="H173:H175">
    <cfRule type="expression" dxfId="960" priority="336">
      <formula>INDIRECT(ADDRESS(ROW(),COLUMN()))=TRUNC(INDIRECT(ADDRESS(ROW(),COLUMN())))</formula>
    </cfRule>
  </conditionalFormatting>
  <conditionalFormatting sqref="J173:J175">
    <cfRule type="expression" dxfId="959" priority="335">
      <formula>INDIRECT(ADDRESS(ROW(),COLUMN()))=TRUNC(INDIRECT(ADDRESS(ROW(),COLUMN())))</formula>
    </cfRule>
  </conditionalFormatting>
  <conditionalFormatting sqref="M173:M175">
    <cfRule type="expression" dxfId="958" priority="334">
      <formula>INDIRECT(ADDRESS(ROW(),COLUMN()))=TRUNC(INDIRECT(ADDRESS(ROW(),COLUMN())))</formula>
    </cfRule>
  </conditionalFormatting>
  <conditionalFormatting sqref="H176:H177">
    <cfRule type="expression" dxfId="957" priority="333">
      <formula>INDIRECT(ADDRESS(ROW(),COLUMN()))=TRUNC(INDIRECT(ADDRESS(ROW(),COLUMN())))</formula>
    </cfRule>
  </conditionalFormatting>
  <conditionalFormatting sqref="J176:J177">
    <cfRule type="expression" dxfId="956" priority="332">
      <formula>INDIRECT(ADDRESS(ROW(),COLUMN()))=TRUNC(INDIRECT(ADDRESS(ROW(),COLUMN())))</formula>
    </cfRule>
  </conditionalFormatting>
  <conditionalFormatting sqref="H178:H179 H189 H191">
    <cfRule type="expression" dxfId="955" priority="331">
      <formula>INDIRECT(ADDRESS(ROW(),COLUMN()))=TRUNC(INDIRECT(ADDRESS(ROW(),COLUMN())))</formula>
    </cfRule>
  </conditionalFormatting>
  <conditionalFormatting sqref="J178:J179 J189 J191">
    <cfRule type="expression" dxfId="954" priority="330">
      <formula>INDIRECT(ADDRESS(ROW(),COLUMN()))=TRUNC(INDIRECT(ADDRESS(ROW(),COLUMN())))</formula>
    </cfRule>
  </conditionalFormatting>
  <conditionalFormatting sqref="H187">
    <cfRule type="expression" dxfId="953" priority="329">
      <formula>INDIRECT(ADDRESS(ROW(),COLUMN()))=TRUNC(INDIRECT(ADDRESS(ROW(),COLUMN())))</formula>
    </cfRule>
  </conditionalFormatting>
  <conditionalFormatting sqref="J187">
    <cfRule type="expression" dxfId="952" priority="328">
      <formula>INDIRECT(ADDRESS(ROW(),COLUMN()))=TRUNC(INDIRECT(ADDRESS(ROW(),COLUMN())))</formula>
    </cfRule>
  </conditionalFormatting>
  <conditionalFormatting sqref="H184">
    <cfRule type="expression" dxfId="951" priority="327">
      <formula>INDIRECT(ADDRESS(ROW(),COLUMN()))=TRUNC(INDIRECT(ADDRESS(ROW(),COLUMN())))</formula>
    </cfRule>
  </conditionalFormatting>
  <conditionalFormatting sqref="J184">
    <cfRule type="expression" dxfId="950" priority="326">
      <formula>INDIRECT(ADDRESS(ROW(),COLUMN()))=TRUNC(INDIRECT(ADDRESS(ROW(),COLUMN())))</formula>
    </cfRule>
  </conditionalFormatting>
  <conditionalFormatting sqref="H185">
    <cfRule type="expression" dxfId="949" priority="325">
      <formula>INDIRECT(ADDRESS(ROW(),COLUMN()))=TRUNC(INDIRECT(ADDRESS(ROW(),COLUMN())))</formula>
    </cfRule>
  </conditionalFormatting>
  <conditionalFormatting sqref="J185">
    <cfRule type="expression" dxfId="948" priority="324">
      <formula>INDIRECT(ADDRESS(ROW(),COLUMN()))=TRUNC(INDIRECT(ADDRESS(ROW(),COLUMN())))</formula>
    </cfRule>
  </conditionalFormatting>
  <conditionalFormatting sqref="H188">
    <cfRule type="expression" dxfId="947" priority="323">
      <formula>INDIRECT(ADDRESS(ROW(),COLUMN()))=TRUNC(INDIRECT(ADDRESS(ROW(),COLUMN())))</formula>
    </cfRule>
  </conditionalFormatting>
  <conditionalFormatting sqref="J188">
    <cfRule type="expression" dxfId="946" priority="322">
      <formula>INDIRECT(ADDRESS(ROW(),COLUMN()))=TRUNC(INDIRECT(ADDRESS(ROW(),COLUMN())))</formula>
    </cfRule>
  </conditionalFormatting>
  <conditionalFormatting sqref="H190">
    <cfRule type="expression" dxfId="945" priority="321">
      <formula>INDIRECT(ADDRESS(ROW(),COLUMN()))=TRUNC(INDIRECT(ADDRESS(ROW(),COLUMN())))</formula>
    </cfRule>
  </conditionalFormatting>
  <conditionalFormatting sqref="J190">
    <cfRule type="expression" dxfId="944" priority="320">
      <formula>INDIRECT(ADDRESS(ROW(),COLUMN()))=TRUNC(INDIRECT(ADDRESS(ROW(),COLUMN())))</formula>
    </cfRule>
  </conditionalFormatting>
  <conditionalFormatting sqref="H183">
    <cfRule type="expression" dxfId="943" priority="319">
      <formula>INDIRECT(ADDRESS(ROW(),COLUMN()))=TRUNC(INDIRECT(ADDRESS(ROW(),COLUMN())))</formula>
    </cfRule>
  </conditionalFormatting>
  <conditionalFormatting sqref="J183">
    <cfRule type="expression" dxfId="942" priority="318">
      <formula>INDIRECT(ADDRESS(ROW(),COLUMN()))=TRUNC(INDIRECT(ADDRESS(ROW(),COLUMN())))</formula>
    </cfRule>
  </conditionalFormatting>
  <conditionalFormatting sqref="H186">
    <cfRule type="expression" dxfId="941" priority="317">
      <formula>INDIRECT(ADDRESS(ROW(),COLUMN()))=TRUNC(INDIRECT(ADDRESS(ROW(),COLUMN())))</formula>
    </cfRule>
  </conditionalFormatting>
  <conditionalFormatting sqref="J186">
    <cfRule type="expression" dxfId="940" priority="316">
      <formula>INDIRECT(ADDRESS(ROW(),COLUMN()))=TRUNC(INDIRECT(ADDRESS(ROW(),COLUMN())))</formula>
    </cfRule>
  </conditionalFormatting>
  <conditionalFormatting sqref="H182">
    <cfRule type="expression" dxfId="939" priority="315">
      <formula>INDIRECT(ADDRESS(ROW(),COLUMN()))=TRUNC(INDIRECT(ADDRESS(ROW(),COLUMN())))</formula>
    </cfRule>
  </conditionalFormatting>
  <conditionalFormatting sqref="J182">
    <cfRule type="expression" dxfId="938" priority="314">
      <formula>INDIRECT(ADDRESS(ROW(),COLUMN()))=TRUNC(INDIRECT(ADDRESS(ROW(),COLUMN())))</formula>
    </cfRule>
  </conditionalFormatting>
  <conditionalFormatting sqref="H180">
    <cfRule type="expression" dxfId="937" priority="313">
      <formula>INDIRECT(ADDRESS(ROW(),COLUMN()))=TRUNC(INDIRECT(ADDRESS(ROW(),COLUMN())))</formula>
    </cfRule>
  </conditionalFormatting>
  <conditionalFormatting sqref="J180">
    <cfRule type="expression" dxfId="936" priority="312">
      <formula>INDIRECT(ADDRESS(ROW(),COLUMN()))=TRUNC(INDIRECT(ADDRESS(ROW(),COLUMN())))</formula>
    </cfRule>
  </conditionalFormatting>
  <conditionalFormatting sqref="H181">
    <cfRule type="expression" dxfId="935" priority="311">
      <formula>INDIRECT(ADDRESS(ROW(),COLUMN()))=TRUNC(INDIRECT(ADDRESS(ROW(),COLUMN())))</formula>
    </cfRule>
  </conditionalFormatting>
  <conditionalFormatting sqref="J181">
    <cfRule type="expression" dxfId="934" priority="310">
      <formula>INDIRECT(ADDRESS(ROW(),COLUMN()))=TRUNC(INDIRECT(ADDRESS(ROW(),COLUMN())))</formula>
    </cfRule>
  </conditionalFormatting>
  <conditionalFormatting sqref="H192">
    <cfRule type="expression" dxfId="933" priority="309">
      <formula>INDIRECT(ADDRESS(ROW(),COLUMN()))=TRUNC(INDIRECT(ADDRESS(ROW(),COLUMN())))</formula>
    </cfRule>
  </conditionalFormatting>
  <conditionalFormatting sqref="H193:H194">
    <cfRule type="expression" dxfId="932" priority="308">
      <formula>INDIRECT(ADDRESS(ROW(),COLUMN()))=TRUNC(INDIRECT(ADDRESS(ROW(),COLUMN())))</formula>
    </cfRule>
  </conditionalFormatting>
  <conditionalFormatting sqref="H254:H309 J254:J309 M254:M309">
    <cfRule type="expression" dxfId="931" priority="306">
      <formula>INDIRECT(ADDRESS(ROW(),COLUMN()))=TRUNC(INDIRECT(ADDRESS(ROW(),COLUMN())))</formula>
    </cfRule>
  </conditionalFormatting>
  <conditionalFormatting sqref="H310">
    <cfRule type="expression" dxfId="930" priority="297">
      <formula>INDIRECT(ADDRESS(ROW(),COLUMN()))=TRUNC(INDIRECT(ADDRESS(ROW(),COLUMN())))</formula>
    </cfRule>
  </conditionalFormatting>
  <conditionalFormatting sqref="H35">
    <cfRule type="expression" dxfId="929" priority="207">
      <formula>INDIRECT(ADDRESS(ROW(),COLUMN()))=TRUNC(INDIRECT(ADDRESS(ROW(),COLUMN())))</formula>
    </cfRule>
  </conditionalFormatting>
  <conditionalFormatting sqref="N5:P7">
    <cfRule type="cellIs" dxfId="928" priority="256" operator="equal">
      <formula>"「費目：その他」で補助対象外に仕分けされていないものがある"</formula>
    </cfRule>
  </conditionalFormatting>
  <conditionalFormatting sqref="H21">
    <cfRule type="expression" dxfId="927" priority="219">
      <formula>INDIRECT(ADDRESS(ROW(),COLUMN()))=TRUNC(INDIRECT(ADDRESS(ROW(),COLUMN())))</formula>
    </cfRule>
  </conditionalFormatting>
  <conditionalFormatting sqref="H11">
    <cfRule type="expression" dxfId="926" priority="245">
      <formula>INDIRECT(ADDRESS(ROW(),COLUMN()))=TRUNC(INDIRECT(ADDRESS(ROW(),COLUMN())))</formula>
    </cfRule>
  </conditionalFormatting>
  <conditionalFormatting sqref="H13">
    <cfRule type="expression" dxfId="925" priority="244">
      <formula>INDIRECT(ADDRESS(ROW(),COLUMN()))=TRUNC(INDIRECT(ADDRESS(ROW(),COLUMN())))</formula>
    </cfRule>
  </conditionalFormatting>
  <conditionalFormatting sqref="H12">
    <cfRule type="expression" dxfId="924" priority="243">
      <formula>INDIRECT(ADDRESS(ROW(),COLUMN()))=TRUNC(INDIRECT(ADDRESS(ROW(),COLUMN())))</formula>
    </cfRule>
  </conditionalFormatting>
  <conditionalFormatting sqref="H16">
    <cfRule type="expression" dxfId="923" priority="242">
      <formula>INDIRECT(ADDRESS(ROW(),COLUMN()))=TRUNC(INDIRECT(ADDRESS(ROW(),COLUMN())))</formula>
    </cfRule>
  </conditionalFormatting>
  <conditionalFormatting sqref="J30:J31">
    <cfRule type="expression" dxfId="922" priority="241">
      <formula>INDIRECT(ADDRESS(ROW(),COLUMN()))=TRUNC(INDIRECT(ADDRESS(ROW(),COLUMN())))</formula>
    </cfRule>
  </conditionalFormatting>
  <conditionalFormatting sqref="J26:J29">
    <cfRule type="expression" dxfId="921" priority="128">
      <formula>INDIRECT(ADDRESS(ROW(),COLUMN()))=TRUNC(INDIRECT(ADDRESS(ROW(),COLUMN())))</formula>
    </cfRule>
  </conditionalFormatting>
  <conditionalFormatting sqref="H27">
    <cfRule type="expression" dxfId="920" priority="130">
      <formula>INDIRECT(ADDRESS(ROW(),COLUMN()))=TRUNC(INDIRECT(ADDRESS(ROW(),COLUMN())))</formula>
    </cfRule>
  </conditionalFormatting>
  <conditionalFormatting sqref="H30">
    <cfRule type="expression" dxfId="919" priority="234">
      <formula>INDIRECT(ADDRESS(ROW(),COLUMN()))=TRUNC(INDIRECT(ADDRESS(ROW(),COLUMN())))</formula>
    </cfRule>
  </conditionalFormatting>
  <conditionalFormatting sqref="H31">
    <cfRule type="expression" dxfId="918" priority="233">
      <formula>INDIRECT(ADDRESS(ROW(),COLUMN()))=TRUNC(INDIRECT(ADDRESS(ROW(),COLUMN())))</formula>
    </cfRule>
  </conditionalFormatting>
  <conditionalFormatting sqref="H17">
    <cfRule type="expression" dxfId="917" priority="145">
      <formula>INDIRECT(ADDRESS(ROW(),COLUMN()))=TRUNC(INDIRECT(ADDRESS(ROW(),COLUMN())))</formula>
    </cfRule>
  </conditionalFormatting>
  <conditionalFormatting sqref="H17">
    <cfRule type="expression" dxfId="916" priority="144">
      <formula>INDIRECT(ADDRESS(ROW(),COLUMN()))=TRUNC(INDIRECT(ADDRESS(ROW(),COLUMN())))</formula>
    </cfRule>
  </conditionalFormatting>
  <conditionalFormatting sqref="H18">
    <cfRule type="expression" dxfId="915" priority="232">
      <formula>INDIRECT(ADDRESS(ROW(),COLUMN()))=TRUNC(INDIRECT(ADDRESS(ROW(),COLUMN())))</formula>
    </cfRule>
  </conditionalFormatting>
  <conditionalFormatting sqref="H17">
    <cfRule type="expression" dxfId="914" priority="231">
      <formula>INDIRECT(ADDRESS(ROW(),COLUMN()))=TRUNC(INDIRECT(ADDRESS(ROW(),COLUMN())))</formula>
    </cfRule>
  </conditionalFormatting>
  <conditionalFormatting sqref="H21">
    <cfRule type="expression" dxfId="913" priority="230">
      <formula>INDIRECT(ADDRESS(ROW(),COLUMN()))=TRUNC(INDIRECT(ADDRESS(ROW(),COLUMN())))</formula>
    </cfRule>
  </conditionalFormatting>
  <conditionalFormatting sqref="H31">
    <cfRule type="expression" dxfId="912" priority="195">
      <formula>INDIRECT(ADDRESS(ROW(),COLUMN()))=TRUNC(INDIRECT(ADDRESS(ROW(),COLUMN())))</formula>
    </cfRule>
  </conditionalFormatting>
  <conditionalFormatting sqref="H19">
    <cfRule type="expression" dxfId="911" priority="228">
      <formula>INDIRECT(ADDRESS(ROW(),COLUMN()))=TRUNC(INDIRECT(ADDRESS(ROW(),COLUMN())))</formula>
    </cfRule>
  </conditionalFormatting>
  <conditionalFormatting sqref="H17">
    <cfRule type="expression" dxfId="910" priority="227">
      <formula>INDIRECT(ADDRESS(ROW(),COLUMN()))=TRUNC(INDIRECT(ADDRESS(ROW(),COLUMN())))</formula>
    </cfRule>
  </conditionalFormatting>
  <conditionalFormatting sqref="H18">
    <cfRule type="expression" dxfId="909" priority="226">
      <formula>INDIRECT(ADDRESS(ROW(),COLUMN()))=TRUNC(INDIRECT(ADDRESS(ROW(),COLUMN())))</formula>
    </cfRule>
  </conditionalFormatting>
  <conditionalFormatting sqref="H20">
    <cfRule type="expression" dxfId="908" priority="225">
      <formula>INDIRECT(ADDRESS(ROW(),COLUMN()))=TRUNC(INDIRECT(ADDRESS(ROW(),COLUMN())))</formula>
    </cfRule>
  </conditionalFormatting>
  <conditionalFormatting sqref="H21">
    <cfRule type="expression" dxfId="907" priority="224">
      <formula>INDIRECT(ADDRESS(ROW(),COLUMN()))=TRUNC(INDIRECT(ADDRESS(ROW(),COLUMN())))</formula>
    </cfRule>
  </conditionalFormatting>
  <conditionalFormatting sqref="H51">
    <cfRule type="expression" dxfId="906" priority="184">
      <formula>INDIRECT(ADDRESS(ROW(),COLUMN()))=TRUNC(INDIRECT(ADDRESS(ROW(),COLUMN())))</formula>
    </cfRule>
  </conditionalFormatting>
  <conditionalFormatting sqref="H17">
    <cfRule type="expression" dxfId="905" priority="222">
      <formula>INDIRECT(ADDRESS(ROW(),COLUMN()))=TRUNC(INDIRECT(ADDRESS(ROW(),COLUMN())))</formula>
    </cfRule>
  </conditionalFormatting>
  <conditionalFormatting sqref="H16">
    <cfRule type="expression" dxfId="904" priority="221">
      <formula>INDIRECT(ADDRESS(ROW(),COLUMN()))=TRUNC(INDIRECT(ADDRESS(ROW(),COLUMN())))</formula>
    </cfRule>
  </conditionalFormatting>
  <conditionalFormatting sqref="H20">
    <cfRule type="expression" dxfId="903" priority="220">
      <formula>INDIRECT(ADDRESS(ROW(),COLUMN()))=TRUNC(INDIRECT(ADDRESS(ROW(),COLUMN())))</formula>
    </cfRule>
  </conditionalFormatting>
  <conditionalFormatting sqref="H18">
    <cfRule type="expression" dxfId="902" priority="218">
      <formula>INDIRECT(ADDRESS(ROW(),COLUMN()))=TRUNC(INDIRECT(ADDRESS(ROW(),COLUMN())))</formula>
    </cfRule>
  </conditionalFormatting>
  <conditionalFormatting sqref="H53">
    <cfRule type="expression" dxfId="901" priority="183">
      <formula>INDIRECT(ADDRESS(ROW(),COLUMN()))=TRUNC(INDIRECT(ADDRESS(ROW(),COLUMN())))</formula>
    </cfRule>
  </conditionalFormatting>
  <conditionalFormatting sqref="H54">
    <cfRule type="expression" dxfId="900" priority="182">
      <formula>INDIRECT(ADDRESS(ROW(),COLUMN()))=TRUNC(INDIRECT(ADDRESS(ROW(),COLUMN())))</formula>
    </cfRule>
  </conditionalFormatting>
  <conditionalFormatting sqref="H55">
    <cfRule type="expression" dxfId="899" priority="181">
      <formula>INDIRECT(ADDRESS(ROW(),COLUMN()))=TRUNC(INDIRECT(ADDRESS(ROW(),COLUMN())))</formula>
    </cfRule>
  </conditionalFormatting>
  <conditionalFormatting sqref="J32">
    <cfRule type="expression" dxfId="898" priority="214">
      <formula>INDIRECT(ADDRESS(ROW(),COLUMN()))=TRUNC(INDIRECT(ADDRESS(ROW(),COLUMN())))</formula>
    </cfRule>
  </conditionalFormatting>
  <conditionalFormatting sqref="J35 J37">
    <cfRule type="expression" dxfId="897" priority="212">
      <formula>INDIRECT(ADDRESS(ROW(),COLUMN()))=TRUNC(INDIRECT(ADDRESS(ROW(),COLUMN())))</formula>
    </cfRule>
  </conditionalFormatting>
  <conditionalFormatting sqref="H41:H47">
    <cfRule type="expression" dxfId="896" priority="191">
      <formula>INDIRECT(ADDRESS(ROW(),COLUMN()))=TRUNC(INDIRECT(ADDRESS(ROW(),COLUMN())))</formula>
    </cfRule>
  </conditionalFormatting>
  <conditionalFormatting sqref="H36">
    <cfRule type="expression" dxfId="895" priority="206">
      <formula>INDIRECT(ADDRESS(ROW(),COLUMN()))=TRUNC(INDIRECT(ADDRESS(ROW(),COLUMN())))</formula>
    </cfRule>
  </conditionalFormatting>
  <conditionalFormatting sqref="H42">
    <cfRule type="expression" dxfId="894" priority="169">
      <formula>INDIRECT(ADDRESS(ROW(),COLUMN()))=TRUNC(INDIRECT(ADDRESS(ROW(),COLUMN())))</formula>
    </cfRule>
  </conditionalFormatting>
  <conditionalFormatting sqref="H56">
    <cfRule type="expression" dxfId="893" priority="180">
      <formula>INDIRECT(ADDRESS(ROW(),COLUMN()))=TRUNC(INDIRECT(ADDRESS(ROW(),COLUMN())))</formula>
    </cfRule>
  </conditionalFormatting>
  <conditionalFormatting sqref="H29">
    <cfRule type="expression" dxfId="892" priority="109">
      <formula>INDIRECT(ADDRESS(ROW(),COLUMN()))=TRUNC(INDIRECT(ADDRESS(ROW(),COLUMN())))</formula>
    </cfRule>
  </conditionalFormatting>
  <conditionalFormatting sqref="H43">
    <cfRule type="expression" dxfId="891" priority="179">
      <formula>INDIRECT(ADDRESS(ROW(),COLUMN()))=TRUNC(INDIRECT(ADDRESS(ROW(),COLUMN())))</formula>
    </cfRule>
  </conditionalFormatting>
  <conditionalFormatting sqref="H30">
    <cfRule type="expression" dxfId="890" priority="196">
      <formula>INDIRECT(ADDRESS(ROW(),COLUMN()))=TRUNC(INDIRECT(ADDRESS(ROW(),COLUMN())))</formula>
    </cfRule>
  </conditionalFormatting>
  <conditionalFormatting sqref="H46">
    <cfRule type="expression" dxfId="889" priority="177">
      <formula>INDIRECT(ADDRESS(ROW(),COLUMN()))=TRUNC(INDIRECT(ADDRESS(ROW(),COLUMN())))</formula>
    </cfRule>
  </conditionalFormatting>
  <conditionalFormatting sqref="H398:H453 J398:J453 M398:M453">
    <cfRule type="expression" dxfId="888" priority="107">
      <formula>INDIRECT(ADDRESS(ROW(),COLUMN()))=TRUNC(INDIRECT(ADDRESS(ROW(),COLUMN())))</formula>
    </cfRule>
  </conditionalFormatting>
  <conditionalFormatting sqref="H395:H397">
    <cfRule type="expression" dxfId="887" priority="106">
      <formula>INDIRECT(ADDRESS(ROW(),COLUMN()))=TRUNC(INDIRECT(ADDRESS(ROW(),COLUMN())))</formula>
    </cfRule>
  </conditionalFormatting>
  <conditionalFormatting sqref="H32">
    <cfRule type="expression" dxfId="886" priority="194">
      <formula>INDIRECT(ADDRESS(ROW(),COLUMN()))=TRUNC(INDIRECT(ADDRESS(ROW(),COLUMN())))</formula>
    </cfRule>
  </conditionalFormatting>
  <conditionalFormatting sqref="H52">
    <cfRule type="expression" dxfId="885" priority="158">
      <formula>INDIRECT(ADDRESS(ROW(),COLUMN()))=TRUNC(INDIRECT(ADDRESS(ROW(),COLUMN())))</formula>
    </cfRule>
  </conditionalFormatting>
  <conditionalFormatting sqref="J368:J372">
    <cfRule type="expression" dxfId="884" priority="102">
      <formula>INDIRECT(ADDRESS(ROW(),COLUMN()))=TRUNC(INDIRECT(ADDRESS(ROW(),COLUMN())))</formula>
    </cfRule>
  </conditionalFormatting>
  <conditionalFormatting sqref="H43">
    <cfRule type="expression" dxfId="883" priority="190">
      <formula>INDIRECT(ADDRESS(ROW(),COLUMN()))=TRUNC(INDIRECT(ADDRESS(ROW(),COLUMN())))</formula>
    </cfRule>
  </conditionalFormatting>
  <conditionalFormatting sqref="H44">
    <cfRule type="expression" dxfId="882" priority="189">
      <formula>INDIRECT(ADDRESS(ROW(),COLUMN()))=TRUNC(INDIRECT(ADDRESS(ROW(),COLUMN())))</formula>
    </cfRule>
  </conditionalFormatting>
  <conditionalFormatting sqref="H46">
    <cfRule type="expression" dxfId="881" priority="188">
      <formula>INDIRECT(ADDRESS(ROW(),COLUMN()))=TRUNC(INDIRECT(ADDRESS(ROW(),COLUMN())))</formula>
    </cfRule>
  </conditionalFormatting>
  <conditionalFormatting sqref="H47">
    <cfRule type="expression" dxfId="880" priority="187">
      <formula>INDIRECT(ADDRESS(ROW(),COLUMN()))=TRUNC(INDIRECT(ADDRESS(ROW(),COLUMN())))</formula>
    </cfRule>
  </conditionalFormatting>
  <conditionalFormatting sqref="H49">
    <cfRule type="expression" dxfId="879" priority="186">
      <formula>INDIRECT(ADDRESS(ROW(),COLUMN()))=TRUNC(INDIRECT(ADDRESS(ROW(),COLUMN())))</formula>
    </cfRule>
  </conditionalFormatting>
  <conditionalFormatting sqref="H41">
    <cfRule type="expression" dxfId="878" priority="185">
      <formula>INDIRECT(ADDRESS(ROW(),COLUMN()))=TRUNC(INDIRECT(ADDRESS(ROW(),COLUMN())))</formula>
    </cfRule>
  </conditionalFormatting>
  <conditionalFormatting sqref="H365">
    <cfRule type="expression" dxfId="877" priority="95">
      <formula>INDIRECT(ADDRESS(ROW(),COLUMN()))=TRUNC(INDIRECT(ADDRESS(ROW(),COLUMN())))</formula>
    </cfRule>
  </conditionalFormatting>
  <conditionalFormatting sqref="J365">
    <cfRule type="expression" dxfId="876" priority="94">
      <formula>INDIRECT(ADDRESS(ROW(),COLUMN()))=TRUNC(INDIRECT(ADDRESS(ROW(),COLUMN())))</formula>
    </cfRule>
  </conditionalFormatting>
  <conditionalFormatting sqref="H367">
    <cfRule type="expression" dxfId="875" priority="93">
      <formula>INDIRECT(ADDRESS(ROW(),COLUMN()))=TRUNC(INDIRECT(ADDRESS(ROW(),COLUMN())))</formula>
    </cfRule>
  </conditionalFormatting>
  <conditionalFormatting sqref="J367">
    <cfRule type="expression" dxfId="874" priority="92">
      <formula>INDIRECT(ADDRESS(ROW(),COLUMN()))=TRUNC(INDIRECT(ADDRESS(ROW(),COLUMN())))</formula>
    </cfRule>
  </conditionalFormatting>
  <conditionalFormatting sqref="H368 H370">
    <cfRule type="expression" dxfId="873" priority="91">
      <formula>INDIRECT(ADDRESS(ROW(),COLUMN()))=TRUNC(INDIRECT(ADDRESS(ROW(),COLUMN())))</formula>
    </cfRule>
  </conditionalFormatting>
  <conditionalFormatting sqref="H369">
    <cfRule type="expression" dxfId="872" priority="90">
      <formula>INDIRECT(ADDRESS(ROW(),COLUMN()))=TRUNC(INDIRECT(ADDRESS(ROW(),COLUMN())))</formula>
    </cfRule>
  </conditionalFormatting>
  <conditionalFormatting sqref="H42">
    <cfRule type="expression" dxfId="871" priority="178">
      <formula>INDIRECT(ADDRESS(ROW(),COLUMN()))=TRUNC(INDIRECT(ADDRESS(ROW(),COLUMN())))</formula>
    </cfRule>
  </conditionalFormatting>
  <conditionalFormatting sqref="H373:H375">
    <cfRule type="expression" dxfId="870" priority="88">
      <formula>INDIRECT(ADDRESS(ROW(),COLUMN()))=TRUNC(INDIRECT(ADDRESS(ROW(),COLUMN())))</formula>
    </cfRule>
  </conditionalFormatting>
  <conditionalFormatting sqref="H47">
    <cfRule type="expression" dxfId="869" priority="176">
      <formula>INDIRECT(ADDRESS(ROW(),COLUMN()))=TRUNC(INDIRECT(ADDRESS(ROW(),COLUMN())))</formula>
    </cfRule>
  </conditionalFormatting>
  <conditionalFormatting sqref="H44">
    <cfRule type="expression" dxfId="868" priority="175">
      <formula>INDIRECT(ADDRESS(ROW(),COLUMN()))=TRUNC(INDIRECT(ADDRESS(ROW(),COLUMN())))</formula>
    </cfRule>
  </conditionalFormatting>
  <conditionalFormatting sqref="H42">
    <cfRule type="expression" dxfId="867" priority="174">
      <formula>INDIRECT(ADDRESS(ROW(),COLUMN()))=TRUNC(INDIRECT(ADDRESS(ROW(),COLUMN())))</formula>
    </cfRule>
  </conditionalFormatting>
  <conditionalFormatting sqref="H43">
    <cfRule type="expression" dxfId="866" priority="173">
      <formula>INDIRECT(ADDRESS(ROW(),COLUMN()))=TRUNC(INDIRECT(ADDRESS(ROW(),COLUMN())))</formula>
    </cfRule>
  </conditionalFormatting>
  <conditionalFormatting sqref="H45">
    <cfRule type="expression" dxfId="865" priority="172">
      <formula>INDIRECT(ADDRESS(ROW(),COLUMN()))=TRUNC(INDIRECT(ADDRESS(ROW(),COLUMN())))</formula>
    </cfRule>
  </conditionalFormatting>
  <conditionalFormatting sqref="H46">
    <cfRule type="expression" dxfId="864" priority="171">
      <formula>INDIRECT(ADDRESS(ROW(),COLUMN()))=TRUNC(INDIRECT(ADDRESS(ROW(),COLUMN())))</formula>
    </cfRule>
  </conditionalFormatting>
  <conditionalFormatting sqref="H22">
    <cfRule type="expression" dxfId="863" priority="136">
      <formula>INDIRECT(ADDRESS(ROW(),COLUMN()))=TRUNC(INDIRECT(ADDRESS(ROW(),COLUMN())))</formula>
    </cfRule>
  </conditionalFormatting>
  <conditionalFormatting sqref="J387">
    <cfRule type="expression" dxfId="862" priority="80">
      <formula>INDIRECT(ADDRESS(ROW(),COLUMN()))=TRUNC(INDIRECT(ADDRESS(ROW(),COLUMN())))</formula>
    </cfRule>
  </conditionalFormatting>
  <conditionalFormatting sqref="H41">
    <cfRule type="expression" dxfId="861" priority="168">
      <formula>INDIRECT(ADDRESS(ROW(),COLUMN()))=TRUNC(INDIRECT(ADDRESS(ROW(),COLUMN())))</formula>
    </cfRule>
  </conditionalFormatting>
  <conditionalFormatting sqref="H45">
    <cfRule type="expression" dxfId="860" priority="167">
      <formula>INDIRECT(ADDRESS(ROW(),COLUMN()))=TRUNC(INDIRECT(ADDRESS(ROW(),COLUMN())))</formula>
    </cfRule>
  </conditionalFormatting>
  <conditionalFormatting sqref="H46">
    <cfRule type="expression" dxfId="859" priority="166">
      <formula>INDIRECT(ADDRESS(ROW(),COLUMN()))=TRUNC(INDIRECT(ADDRESS(ROW(),COLUMN())))</formula>
    </cfRule>
  </conditionalFormatting>
  <conditionalFormatting sqref="H43">
    <cfRule type="expression" dxfId="858" priority="165">
      <formula>INDIRECT(ADDRESS(ROW(),COLUMN()))=TRUNC(INDIRECT(ADDRESS(ROW(),COLUMN())))</formula>
    </cfRule>
  </conditionalFormatting>
  <conditionalFormatting sqref="H48">
    <cfRule type="expression" dxfId="857" priority="164">
      <formula>INDIRECT(ADDRESS(ROW(),COLUMN()))=TRUNC(INDIRECT(ADDRESS(ROW(),COLUMN())))</formula>
    </cfRule>
  </conditionalFormatting>
  <conditionalFormatting sqref="H48">
    <cfRule type="expression" dxfId="856" priority="163">
      <formula>INDIRECT(ADDRESS(ROW(),COLUMN()))=TRUNC(INDIRECT(ADDRESS(ROW(),COLUMN())))</formula>
    </cfRule>
  </conditionalFormatting>
  <conditionalFormatting sqref="H48">
    <cfRule type="expression" dxfId="855" priority="162">
      <formula>INDIRECT(ADDRESS(ROW(),COLUMN()))=TRUNC(INDIRECT(ADDRESS(ROW(),COLUMN())))</formula>
    </cfRule>
  </conditionalFormatting>
  <conditionalFormatting sqref="H57">
    <cfRule type="expression" dxfId="854" priority="161">
      <formula>INDIRECT(ADDRESS(ROW(),COLUMN()))=TRUNC(INDIRECT(ADDRESS(ROW(),COLUMN())))</formula>
    </cfRule>
  </conditionalFormatting>
  <conditionalFormatting sqref="H58">
    <cfRule type="expression" dxfId="853" priority="160">
      <formula>INDIRECT(ADDRESS(ROW(),COLUMN()))=TRUNC(INDIRECT(ADDRESS(ROW(),COLUMN())))</formula>
    </cfRule>
  </conditionalFormatting>
  <conditionalFormatting sqref="H50">
    <cfRule type="expression" dxfId="852" priority="159">
      <formula>INDIRECT(ADDRESS(ROW(),COLUMN()))=TRUNC(INDIRECT(ADDRESS(ROW(),COLUMN())))</formula>
    </cfRule>
  </conditionalFormatting>
  <conditionalFormatting sqref="H53">
    <cfRule type="expression" dxfId="851" priority="157">
      <formula>INDIRECT(ADDRESS(ROW(),COLUMN()))=TRUNC(INDIRECT(ADDRESS(ROW(),COLUMN())))</formula>
    </cfRule>
  </conditionalFormatting>
  <conditionalFormatting sqref="H54">
    <cfRule type="expression" dxfId="850" priority="156">
      <formula>INDIRECT(ADDRESS(ROW(),COLUMN()))=TRUNC(INDIRECT(ADDRESS(ROW(),COLUMN())))</formula>
    </cfRule>
  </conditionalFormatting>
  <conditionalFormatting sqref="H55">
    <cfRule type="expression" dxfId="849" priority="155">
      <formula>INDIRECT(ADDRESS(ROW(),COLUMN()))=TRUNC(INDIRECT(ADDRESS(ROW(),COLUMN())))</formula>
    </cfRule>
  </conditionalFormatting>
  <conditionalFormatting sqref="H56">
    <cfRule type="expression" dxfId="848" priority="154">
      <formula>INDIRECT(ADDRESS(ROW(),COLUMN()))=TRUNC(INDIRECT(ADDRESS(ROW(),COLUMN())))</formula>
    </cfRule>
  </conditionalFormatting>
  <conditionalFormatting sqref="H57">
    <cfRule type="expression" dxfId="847" priority="153">
      <formula>INDIRECT(ADDRESS(ROW(),COLUMN()))=TRUNC(INDIRECT(ADDRESS(ROW(),COLUMN())))</formula>
    </cfRule>
  </conditionalFormatting>
  <conditionalFormatting sqref="H58">
    <cfRule type="expression" dxfId="846" priority="152">
      <formula>INDIRECT(ADDRESS(ROW(),COLUMN()))=TRUNC(INDIRECT(ADDRESS(ROW(),COLUMN())))</formula>
    </cfRule>
  </conditionalFormatting>
  <conditionalFormatting sqref="J55:J56">
    <cfRule type="expression" dxfId="845" priority="151">
      <formula>INDIRECT(ADDRESS(ROW(),COLUMN()))=TRUNC(INDIRECT(ADDRESS(ROW(),COLUMN())))</formula>
    </cfRule>
  </conditionalFormatting>
  <conditionalFormatting sqref="J57">
    <cfRule type="expression" dxfId="844" priority="150">
      <formula>INDIRECT(ADDRESS(ROW(),COLUMN()))=TRUNC(INDIRECT(ADDRESS(ROW(),COLUMN())))</formula>
    </cfRule>
  </conditionalFormatting>
  <conditionalFormatting sqref="J58">
    <cfRule type="expression" dxfId="843" priority="149">
      <formula>INDIRECT(ADDRESS(ROW(),COLUMN()))=TRUNC(INDIRECT(ADDRESS(ROW(),COLUMN())))</formula>
    </cfRule>
  </conditionalFormatting>
  <conditionalFormatting sqref="J55:J58">
    <cfRule type="expression" dxfId="842" priority="148">
      <formula>INDIRECT(ADDRESS(ROW(),COLUMN()))=TRUNC(INDIRECT(ADDRESS(ROW(),COLUMN())))</formula>
    </cfRule>
  </conditionalFormatting>
  <conditionalFormatting sqref="H15">
    <cfRule type="expression" dxfId="841" priority="147">
      <formula>INDIRECT(ADDRESS(ROW(),COLUMN()))=TRUNC(INDIRECT(ADDRESS(ROW(),COLUMN())))</formula>
    </cfRule>
  </conditionalFormatting>
  <conditionalFormatting sqref="H17">
    <cfRule type="expression" dxfId="840" priority="146">
      <formula>INDIRECT(ADDRESS(ROW(),COLUMN()))=TRUNC(INDIRECT(ADDRESS(ROW(),COLUMN())))</formula>
    </cfRule>
  </conditionalFormatting>
  <conditionalFormatting sqref="H17">
    <cfRule type="expression" dxfId="839" priority="143">
      <formula>INDIRECT(ADDRESS(ROW(),COLUMN()))=TRUNC(INDIRECT(ADDRESS(ROW(),COLUMN())))</formula>
    </cfRule>
  </conditionalFormatting>
  <conditionalFormatting sqref="H22:H25">
    <cfRule type="expression" dxfId="838" priority="142">
      <formula>INDIRECT(ADDRESS(ROW(),COLUMN()))=TRUNC(INDIRECT(ADDRESS(ROW(),COLUMN())))</formula>
    </cfRule>
  </conditionalFormatting>
  <conditionalFormatting sqref="H22">
    <cfRule type="expression" dxfId="837" priority="141">
      <formula>INDIRECT(ADDRESS(ROW(),COLUMN()))=TRUNC(INDIRECT(ADDRESS(ROW(),COLUMN())))</formula>
    </cfRule>
  </conditionalFormatting>
  <conditionalFormatting sqref="H24">
    <cfRule type="expression" dxfId="836" priority="140">
      <formula>INDIRECT(ADDRESS(ROW(),COLUMN()))=TRUNC(INDIRECT(ADDRESS(ROW(),COLUMN())))</formula>
    </cfRule>
  </conditionalFormatting>
  <conditionalFormatting sqref="H25">
    <cfRule type="expression" dxfId="835" priority="139">
      <formula>INDIRECT(ADDRESS(ROW(),COLUMN()))=TRUNC(INDIRECT(ADDRESS(ROW(),COLUMN())))</formula>
    </cfRule>
  </conditionalFormatting>
  <conditionalFormatting sqref="H24">
    <cfRule type="expression" dxfId="834" priority="138">
      <formula>INDIRECT(ADDRESS(ROW(),COLUMN()))=TRUNC(INDIRECT(ADDRESS(ROW(),COLUMN())))</formula>
    </cfRule>
  </conditionalFormatting>
  <conditionalFormatting sqref="H25">
    <cfRule type="expression" dxfId="833" priority="137">
      <formula>INDIRECT(ADDRESS(ROW(),COLUMN()))=TRUNC(INDIRECT(ADDRESS(ROW(),COLUMN())))</formula>
    </cfRule>
  </conditionalFormatting>
  <conditionalFormatting sqref="H23">
    <cfRule type="expression" dxfId="832" priority="135">
      <formula>INDIRECT(ADDRESS(ROW(),COLUMN()))=TRUNC(INDIRECT(ADDRESS(ROW(),COLUMN())))</formula>
    </cfRule>
  </conditionalFormatting>
  <conditionalFormatting sqref="H24">
    <cfRule type="expression" dxfId="831" priority="134">
      <formula>INDIRECT(ADDRESS(ROW(),COLUMN()))=TRUNC(INDIRECT(ADDRESS(ROW(),COLUMN())))</formula>
    </cfRule>
  </conditionalFormatting>
  <conditionalFormatting sqref="H23">
    <cfRule type="expression" dxfId="830" priority="133">
      <formula>INDIRECT(ADDRESS(ROW(),COLUMN()))=TRUNC(INDIRECT(ADDRESS(ROW(),COLUMN())))</formula>
    </cfRule>
  </conditionalFormatting>
  <conditionalFormatting sqref="H24">
    <cfRule type="expression" dxfId="829" priority="132">
      <formula>INDIRECT(ADDRESS(ROW(),COLUMN()))=TRUNC(INDIRECT(ADDRESS(ROW(),COLUMN())))</formula>
    </cfRule>
  </conditionalFormatting>
  <conditionalFormatting sqref="H26">
    <cfRule type="expression" dxfId="828" priority="131">
      <formula>INDIRECT(ADDRESS(ROW(),COLUMN()))=TRUNC(INDIRECT(ADDRESS(ROW(),COLUMN())))</formula>
    </cfRule>
  </conditionalFormatting>
  <conditionalFormatting sqref="J13:J25">
    <cfRule type="expression" dxfId="827" priority="129">
      <formula>INDIRECT(ADDRESS(ROW(),COLUMN()))=TRUNC(INDIRECT(ADDRESS(ROW(),COLUMN())))</formula>
    </cfRule>
  </conditionalFormatting>
  <conditionalFormatting sqref="J35">
    <cfRule type="expression" dxfId="826" priority="111">
      <formula>INDIRECT(ADDRESS(ROW(),COLUMN()))=TRUNC(INDIRECT(ADDRESS(ROW(),COLUMN())))</formula>
    </cfRule>
  </conditionalFormatting>
  <conditionalFormatting sqref="J32">
    <cfRule type="expression" dxfId="825" priority="126">
      <formula>INDIRECT(ADDRESS(ROW(),COLUMN()))=TRUNC(INDIRECT(ADDRESS(ROW(),COLUMN())))</formula>
    </cfRule>
  </conditionalFormatting>
  <conditionalFormatting sqref="H30">
    <cfRule type="expression" dxfId="824" priority="125">
      <formula>INDIRECT(ADDRESS(ROW(),COLUMN()))=TRUNC(INDIRECT(ADDRESS(ROW(),COLUMN())))</formula>
    </cfRule>
  </conditionalFormatting>
  <conditionalFormatting sqref="H31">
    <cfRule type="expression" dxfId="823" priority="124">
      <formula>INDIRECT(ADDRESS(ROW(),COLUMN()))=TRUNC(INDIRECT(ADDRESS(ROW(),COLUMN())))</formula>
    </cfRule>
  </conditionalFormatting>
  <conditionalFormatting sqref="H32">
    <cfRule type="expression" dxfId="822" priority="123">
      <formula>INDIRECT(ADDRESS(ROW(),COLUMN()))=TRUNC(INDIRECT(ADDRESS(ROW(),COLUMN())))</formula>
    </cfRule>
  </conditionalFormatting>
  <conditionalFormatting sqref="J30:J31">
    <cfRule type="expression" dxfId="821" priority="112">
      <formula>INDIRECT(ADDRESS(ROW(),COLUMN()))=TRUNC(INDIRECT(ADDRESS(ROW(),COLUMN())))</formula>
    </cfRule>
  </conditionalFormatting>
  <conditionalFormatting sqref="H35">
    <cfRule type="expression" dxfId="820" priority="119">
      <formula>INDIRECT(ADDRESS(ROW(),COLUMN()))=TRUNC(INDIRECT(ADDRESS(ROW(),COLUMN())))</formula>
    </cfRule>
  </conditionalFormatting>
  <conditionalFormatting sqref="H30">
    <cfRule type="expression" dxfId="819" priority="118">
      <formula>INDIRECT(ADDRESS(ROW(),COLUMN()))=TRUNC(INDIRECT(ADDRESS(ROW(),COLUMN())))</formula>
    </cfRule>
  </conditionalFormatting>
  <conditionalFormatting sqref="H31">
    <cfRule type="expression" dxfId="818" priority="117">
      <formula>INDIRECT(ADDRESS(ROW(),COLUMN()))=TRUNC(INDIRECT(ADDRESS(ROW(),COLUMN())))</formula>
    </cfRule>
  </conditionalFormatting>
  <conditionalFormatting sqref="H32">
    <cfRule type="expression" dxfId="817" priority="116">
      <formula>INDIRECT(ADDRESS(ROW(),COLUMN()))=TRUNC(INDIRECT(ADDRESS(ROW(),COLUMN())))</formula>
    </cfRule>
  </conditionalFormatting>
  <conditionalFormatting sqref="H366">
    <cfRule type="expression" dxfId="816" priority="99">
      <formula>INDIRECT(ADDRESS(ROW(),COLUMN()))=TRUNC(INDIRECT(ADDRESS(ROW(),COLUMN())))</formula>
    </cfRule>
  </conditionalFormatting>
  <conditionalFormatting sqref="J392 J395:J397">
    <cfRule type="expression" dxfId="815" priority="105">
      <formula>INDIRECT(ADDRESS(ROW(),COLUMN()))=TRUNC(INDIRECT(ADDRESS(ROW(),COLUMN())))</formula>
    </cfRule>
  </conditionalFormatting>
  <conditionalFormatting sqref="H35">
    <cfRule type="expression" dxfId="814" priority="113">
      <formula>INDIRECT(ADDRESS(ROW(),COLUMN()))=TRUNC(INDIRECT(ADDRESS(ROW(),COLUMN())))</formula>
    </cfRule>
  </conditionalFormatting>
  <conditionalFormatting sqref="H28">
    <cfRule type="expression" dxfId="813" priority="110">
      <formula>INDIRECT(ADDRESS(ROW(),COLUMN()))=TRUNC(INDIRECT(ADDRESS(ROW(),COLUMN())))</formula>
    </cfRule>
  </conditionalFormatting>
  <conditionalFormatting sqref="J36">
    <cfRule type="expression" dxfId="812" priority="20">
      <formula>INDIRECT(ADDRESS(ROW(),COLUMN()))=TRUNC(INDIRECT(ADDRESS(ROW(),COLUMN())))</formula>
    </cfRule>
  </conditionalFormatting>
  <conditionalFormatting sqref="J510">
    <cfRule type="expression" dxfId="811" priority="54">
      <formula>INDIRECT(ADDRESS(ROW(),COLUMN()))=TRUNC(INDIRECT(ADDRESS(ROW(),COLUMN())))</formula>
    </cfRule>
  </conditionalFormatting>
  <conditionalFormatting sqref="H311:H363 J311:J363 M311:M363">
    <cfRule type="expression" dxfId="810" priority="108">
      <formula>INDIRECT(ADDRESS(ROW(),COLUMN()))=TRUNC(INDIRECT(ADDRESS(ROW(),COLUMN())))</formula>
    </cfRule>
  </conditionalFormatting>
  <conditionalFormatting sqref="M376:M397">
    <cfRule type="expression" dxfId="809" priority="104">
      <formula>INDIRECT(ADDRESS(ROW(),COLUMN()))=TRUNC(INDIRECT(ADDRESS(ROW(),COLUMN())))</formula>
    </cfRule>
  </conditionalFormatting>
  <conditionalFormatting sqref="M364:M372">
    <cfRule type="expression" dxfId="808" priority="101">
      <formula>INDIRECT(ADDRESS(ROW(),COLUMN()))=TRUNC(INDIRECT(ADDRESS(ROW(),COLUMN())))</formula>
    </cfRule>
  </conditionalFormatting>
  <conditionalFormatting sqref="J366">
    <cfRule type="expression" dxfId="807" priority="98">
      <formula>INDIRECT(ADDRESS(ROW(),COLUMN()))=TRUNC(INDIRECT(ADDRESS(ROW(),COLUMN())))</formula>
    </cfRule>
  </conditionalFormatting>
  <conditionalFormatting sqref="H364">
    <cfRule type="expression" dxfId="806" priority="97">
      <formula>INDIRECT(ADDRESS(ROW(),COLUMN()))=TRUNC(INDIRECT(ADDRESS(ROW(),COLUMN())))</formula>
    </cfRule>
  </conditionalFormatting>
  <conditionalFormatting sqref="J364">
    <cfRule type="expression" dxfId="805" priority="96">
      <formula>INDIRECT(ADDRESS(ROW(),COLUMN()))=TRUNC(INDIRECT(ADDRESS(ROW(),COLUMN())))</formula>
    </cfRule>
  </conditionalFormatting>
  <conditionalFormatting sqref="H371:H372">
    <cfRule type="expression" dxfId="804" priority="89">
      <formula>INDIRECT(ADDRESS(ROW(),COLUMN()))=TRUNC(INDIRECT(ADDRESS(ROW(),COLUMN())))</formula>
    </cfRule>
  </conditionalFormatting>
  <conditionalFormatting sqref="J373:J375">
    <cfRule type="expression" dxfId="803" priority="87">
      <formula>INDIRECT(ADDRESS(ROW(),COLUMN()))=TRUNC(INDIRECT(ADDRESS(ROW(),COLUMN())))</formula>
    </cfRule>
  </conditionalFormatting>
  <conditionalFormatting sqref="M373:M375">
    <cfRule type="expression" dxfId="802" priority="86">
      <formula>INDIRECT(ADDRESS(ROW(),COLUMN()))=TRUNC(INDIRECT(ADDRESS(ROW(),COLUMN())))</formula>
    </cfRule>
  </conditionalFormatting>
  <conditionalFormatting sqref="H376:H377">
    <cfRule type="expression" dxfId="801" priority="85">
      <formula>INDIRECT(ADDRESS(ROW(),COLUMN()))=TRUNC(INDIRECT(ADDRESS(ROW(),COLUMN())))</formula>
    </cfRule>
  </conditionalFormatting>
  <conditionalFormatting sqref="J376:J377">
    <cfRule type="expression" dxfId="800" priority="84">
      <formula>INDIRECT(ADDRESS(ROW(),COLUMN()))=TRUNC(INDIRECT(ADDRESS(ROW(),COLUMN())))</formula>
    </cfRule>
  </conditionalFormatting>
  <conditionalFormatting sqref="H378:H379 H389 H391">
    <cfRule type="expression" dxfId="799" priority="83">
      <formula>INDIRECT(ADDRESS(ROW(),COLUMN()))=TRUNC(INDIRECT(ADDRESS(ROW(),COLUMN())))</formula>
    </cfRule>
  </conditionalFormatting>
  <conditionalFormatting sqref="J378:J379 J389 J391">
    <cfRule type="expression" dxfId="798" priority="82">
      <formula>INDIRECT(ADDRESS(ROW(),COLUMN()))=TRUNC(INDIRECT(ADDRESS(ROW(),COLUMN())))</formula>
    </cfRule>
  </conditionalFormatting>
  <conditionalFormatting sqref="H387">
    <cfRule type="expression" dxfId="797" priority="81">
      <formula>INDIRECT(ADDRESS(ROW(),COLUMN()))=TRUNC(INDIRECT(ADDRESS(ROW(),COLUMN())))</formula>
    </cfRule>
  </conditionalFormatting>
  <conditionalFormatting sqref="H384">
    <cfRule type="expression" dxfId="796" priority="79">
      <formula>INDIRECT(ADDRESS(ROW(),COLUMN()))=TRUNC(INDIRECT(ADDRESS(ROW(),COLUMN())))</formula>
    </cfRule>
  </conditionalFormatting>
  <conditionalFormatting sqref="J384">
    <cfRule type="expression" dxfId="795" priority="78">
      <formula>INDIRECT(ADDRESS(ROW(),COLUMN()))=TRUNC(INDIRECT(ADDRESS(ROW(),COLUMN())))</formula>
    </cfRule>
  </conditionalFormatting>
  <conditionalFormatting sqref="H385">
    <cfRule type="expression" dxfId="794" priority="77">
      <formula>INDIRECT(ADDRESS(ROW(),COLUMN()))=TRUNC(INDIRECT(ADDRESS(ROW(),COLUMN())))</formula>
    </cfRule>
  </conditionalFormatting>
  <conditionalFormatting sqref="J385">
    <cfRule type="expression" dxfId="793" priority="76">
      <formula>INDIRECT(ADDRESS(ROW(),COLUMN()))=TRUNC(INDIRECT(ADDRESS(ROW(),COLUMN())))</formula>
    </cfRule>
  </conditionalFormatting>
  <conditionalFormatting sqref="H388">
    <cfRule type="expression" dxfId="792" priority="75">
      <formula>INDIRECT(ADDRESS(ROW(),COLUMN()))=TRUNC(INDIRECT(ADDRESS(ROW(),COLUMN())))</formula>
    </cfRule>
  </conditionalFormatting>
  <conditionalFormatting sqref="J388">
    <cfRule type="expression" dxfId="791" priority="74">
      <formula>INDIRECT(ADDRESS(ROW(),COLUMN()))=TRUNC(INDIRECT(ADDRESS(ROW(),COLUMN())))</formula>
    </cfRule>
  </conditionalFormatting>
  <conditionalFormatting sqref="H390">
    <cfRule type="expression" dxfId="790" priority="73">
      <formula>INDIRECT(ADDRESS(ROW(),COLUMN()))=TRUNC(INDIRECT(ADDRESS(ROW(),COLUMN())))</formula>
    </cfRule>
  </conditionalFormatting>
  <conditionalFormatting sqref="J390">
    <cfRule type="expression" dxfId="789" priority="72">
      <formula>INDIRECT(ADDRESS(ROW(),COLUMN()))=TRUNC(INDIRECT(ADDRESS(ROW(),COLUMN())))</formula>
    </cfRule>
  </conditionalFormatting>
  <conditionalFormatting sqref="H383">
    <cfRule type="expression" dxfId="788" priority="71">
      <formula>INDIRECT(ADDRESS(ROW(),COLUMN()))=TRUNC(INDIRECT(ADDRESS(ROW(),COLUMN())))</formula>
    </cfRule>
  </conditionalFormatting>
  <conditionalFormatting sqref="J383">
    <cfRule type="expression" dxfId="787" priority="70">
      <formula>INDIRECT(ADDRESS(ROW(),COLUMN()))=TRUNC(INDIRECT(ADDRESS(ROW(),COLUMN())))</formula>
    </cfRule>
  </conditionalFormatting>
  <conditionalFormatting sqref="H386">
    <cfRule type="expression" dxfId="786" priority="69">
      <formula>INDIRECT(ADDRESS(ROW(),COLUMN()))=TRUNC(INDIRECT(ADDRESS(ROW(),COLUMN())))</formula>
    </cfRule>
  </conditionalFormatting>
  <conditionalFormatting sqref="J386">
    <cfRule type="expression" dxfId="785" priority="68">
      <formula>INDIRECT(ADDRESS(ROW(),COLUMN()))=TRUNC(INDIRECT(ADDRESS(ROW(),COLUMN())))</formula>
    </cfRule>
  </conditionalFormatting>
  <conditionalFormatting sqref="H382">
    <cfRule type="expression" dxfId="784" priority="67">
      <formula>INDIRECT(ADDRESS(ROW(),COLUMN()))=TRUNC(INDIRECT(ADDRESS(ROW(),COLUMN())))</formula>
    </cfRule>
  </conditionalFormatting>
  <conditionalFormatting sqref="J382">
    <cfRule type="expression" dxfId="783" priority="66">
      <formula>INDIRECT(ADDRESS(ROW(),COLUMN()))=TRUNC(INDIRECT(ADDRESS(ROW(),COLUMN())))</formula>
    </cfRule>
  </conditionalFormatting>
  <conditionalFormatting sqref="H380">
    <cfRule type="expression" dxfId="782" priority="65">
      <formula>INDIRECT(ADDRESS(ROW(),COLUMN()))=TRUNC(INDIRECT(ADDRESS(ROW(),COLUMN())))</formula>
    </cfRule>
  </conditionalFormatting>
  <conditionalFormatting sqref="J380">
    <cfRule type="expression" dxfId="781" priority="64">
      <formula>INDIRECT(ADDRESS(ROW(),COLUMN()))=TRUNC(INDIRECT(ADDRESS(ROW(),COLUMN())))</formula>
    </cfRule>
  </conditionalFormatting>
  <conditionalFormatting sqref="H381">
    <cfRule type="expression" dxfId="780" priority="63">
      <formula>INDIRECT(ADDRESS(ROW(),COLUMN()))=TRUNC(INDIRECT(ADDRESS(ROW(),COLUMN())))</formula>
    </cfRule>
  </conditionalFormatting>
  <conditionalFormatting sqref="J381">
    <cfRule type="expression" dxfId="779" priority="62">
      <formula>INDIRECT(ADDRESS(ROW(),COLUMN()))=TRUNC(INDIRECT(ADDRESS(ROW(),COLUMN())))</formula>
    </cfRule>
  </conditionalFormatting>
  <conditionalFormatting sqref="H392">
    <cfRule type="expression" dxfId="778" priority="61">
      <formula>INDIRECT(ADDRESS(ROW(),COLUMN()))=TRUNC(INDIRECT(ADDRESS(ROW(),COLUMN())))</formula>
    </cfRule>
  </conditionalFormatting>
  <conditionalFormatting sqref="H393:H394">
    <cfRule type="expression" dxfId="777" priority="60">
      <formula>INDIRECT(ADDRESS(ROW(),COLUMN()))=TRUNC(INDIRECT(ADDRESS(ROW(),COLUMN())))</formula>
    </cfRule>
  </conditionalFormatting>
  <conditionalFormatting sqref="J393:J394">
    <cfRule type="expression" dxfId="776" priority="59">
      <formula>INDIRECT(ADDRESS(ROW(),COLUMN()))=TRUNC(INDIRECT(ADDRESS(ROW(),COLUMN())))</formula>
    </cfRule>
  </conditionalFormatting>
  <conditionalFormatting sqref="H454:H509 J454:J509 M454:M509">
    <cfRule type="expression" dxfId="775" priority="58">
      <formula>INDIRECT(ADDRESS(ROW(),COLUMN()))=TRUNC(INDIRECT(ADDRESS(ROW(),COLUMN())))</formula>
    </cfRule>
  </conditionalFormatting>
  <conditionalFormatting sqref="M510">
    <cfRule type="expression" dxfId="774" priority="57">
      <formula>INDIRECT(ADDRESS(ROW(),COLUMN()))=TRUNC(INDIRECT(ADDRESS(ROW(),COLUMN())))</formula>
    </cfRule>
  </conditionalFormatting>
  <conditionalFormatting sqref="H510">
    <cfRule type="expression" dxfId="773" priority="55">
      <formula>INDIRECT(ADDRESS(ROW(),COLUMN()))=TRUNC(INDIRECT(ADDRESS(ROW(),COLUMN())))</formula>
    </cfRule>
  </conditionalFormatting>
  <conditionalFormatting sqref="M38:M40">
    <cfRule type="expression" dxfId="772" priority="53">
      <formula>INDIRECT(ADDRESS(ROW(),COLUMN()))=TRUNC(INDIRECT(ADDRESS(ROW(),COLUMN())))</formula>
    </cfRule>
  </conditionalFormatting>
  <conditionalFormatting sqref="J40">
    <cfRule type="expression" dxfId="771" priority="52">
      <formula>INDIRECT(ADDRESS(ROW(),COLUMN()))=TRUNC(INDIRECT(ADDRESS(ROW(),COLUMN())))</formula>
    </cfRule>
  </conditionalFormatting>
  <conditionalFormatting sqref="H38">
    <cfRule type="expression" dxfId="770" priority="51">
      <formula>INDIRECT(ADDRESS(ROW(),COLUMN()))=TRUNC(INDIRECT(ADDRESS(ROW(),COLUMN())))</formula>
    </cfRule>
  </conditionalFormatting>
  <conditionalFormatting sqref="H39">
    <cfRule type="expression" dxfId="769" priority="50">
      <formula>INDIRECT(ADDRESS(ROW(),COLUMN()))=TRUNC(INDIRECT(ADDRESS(ROW(),COLUMN())))</formula>
    </cfRule>
  </conditionalFormatting>
  <conditionalFormatting sqref="J39">
    <cfRule type="expression" dxfId="768" priority="49">
      <formula>INDIRECT(ADDRESS(ROW(),COLUMN()))=TRUNC(INDIRECT(ADDRESS(ROW(),COLUMN())))</formula>
    </cfRule>
  </conditionalFormatting>
  <conditionalFormatting sqref="H40">
    <cfRule type="expression" dxfId="767" priority="48">
      <formula>INDIRECT(ADDRESS(ROW(),COLUMN()))=TRUNC(INDIRECT(ADDRESS(ROW(),COLUMN())))</formula>
    </cfRule>
  </conditionalFormatting>
  <conditionalFormatting sqref="J38:J39">
    <cfRule type="expression" dxfId="766" priority="47">
      <formula>INDIRECT(ADDRESS(ROW(),COLUMN()))=TRUNC(INDIRECT(ADDRESS(ROW(),COLUMN())))</formula>
    </cfRule>
  </conditionalFormatting>
  <conditionalFormatting sqref="H38">
    <cfRule type="expression" dxfId="765" priority="46">
      <formula>INDIRECT(ADDRESS(ROW(),COLUMN()))=TRUNC(INDIRECT(ADDRESS(ROW(),COLUMN())))</formula>
    </cfRule>
  </conditionalFormatting>
  <conditionalFormatting sqref="J38">
    <cfRule type="expression" dxfId="764" priority="45">
      <formula>INDIRECT(ADDRESS(ROW(),COLUMN()))=TRUNC(INDIRECT(ADDRESS(ROW(),COLUMN())))</formula>
    </cfRule>
  </conditionalFormatting>
  <conditionalFormatting sqref="J38">
    <cfRule type="expression" dxfId="763" priority="44">
      <formula>INDIRECT(ADDRESS(ROW(),COLUMN()))=TRUNC(INDIRECT(ADDRESS(ROW(),COLUMN())))</formula>
    </cfRule>
  </conditionalFormatting>
  <conditionalFormatting sqref="H38">
    <cfRule type="expression" dxfId="762" priority="43">
      <formula>INDIRECT(ADDRESS(ROW(),COLUMN()))=TRUNC(INDIRECT(ADDRESS(ROW(),COLUMN())))</formula>
    </cfRule>
  </conditionalFormatting>
  <conditionalFormatting sqref="J39">
    <cfRule type="expression" dxfId="761" priority="42">
      <formula>INDIRECT(ADDRESS(ROW(),COLUMN()))=TRUNC(INDIRECT(ADDRESS(ROW(),COLUMN())))</formula>
    </cfRule>
  </conditionalFormatting>
  <conditionalFormatting sqref="H39">
    <cfRule type="expression" dxfId="760" priority="41">
      <formula>INDIRECT(ADDRESS(ROW(),COLUMN()))=TRUNC(INDIRECT(ADDRESS(ROW(),COLUMN())))</formula>
    </cfRule>
  </conditionalFormatting>
  <conditionalFormatting sqref="H40">
    <cfRule type="expression" dxfId="759" priority="40">
      <formula>INDIRECT(ADDRESS(ROW(),COLUMN()))=TRUNC(INDIRECT(ADDRESS(ROW(),COLUMN())))</formula>
    </cfRule>
  </conditionalFormatting>
  <conditionalFormatting sqref="H38">
    <cfRule type="expression" dxfId="758" priority="39">
      <formula>INDIRECT(ADDRESS(ROW(),COLUMN()))=TRUNC(INDIRECT(ADDRESS(ROW(),COLUMN())))</formula>
    </cfRule>
  </conditionalFormatting>
  <conditionalFormatting sqref="H39">
    <cfRule type="expression" dxfId="757" priority="38">
      <formula>INDIRECT(ADDRESS(ROW(),COLUMN()))=TRUNC(INDIRECT(ADDRESS(ROW(),COLUMN())))</formula>
    </cfRule>
  </conditionalFormatting>
  <conditionalFormatting sqref="H40">
    <cfRule type="expression" dxfId="756" priority="37">
      <formula>INDIRECT(ADDRESS(ROW(),COLUMN()))=TRUNC(INDIRECT(ADDRESS(ROW(),COLUMN())))</formula>
    </cfRule>
  </conditionalFormatting>
  <conditionalFormatting sqref="J40">
    <cfRule type="expression" dxfId="755" priority="36">
      <formula>INDIRECT(ADDRESS(ROW(),COLUMN()))=TRUNC(INDIRECT(ADDRESS(ROW(),COLUMN())))</formula>
    </cfRule>
  </conditionalFormatting>
  <conditionalFormatting sqref="J33">
    <cfRule type="expression" dxfId="754" priority="35">
      <formula>INDIRECT(ADDRESS(ROW(),COLUMN()))=TRUNC(INDIRECT(ADDRESS(ROW(),COLUMN())))</formula>
    </cfRule>
  </conditionalFormatting>
  <conditionalFormatting sqref="H33">
    <cfRule type="expression" dxfId="753" priority="34">
      <formula>INDIRECT(ADDRESS(ROW(),COLUMN()))=TRUNC(INDIRECT(ADDRESS(ROW(),COLUMN())))</formula>
    </cfRule>
  </conditionalFormatting>
  <conditionalFormatting sqref="J33">
    <cfRule type="expression" dxfId="752" priority="33">
      <formula>INDIRECT(ADDRESS(ROW(),COLUMN()))=TRUNC(INDIRECT(ADDRESS(ROW(),COLUMN())))</formula>
    </cfRule>
  </conditionalFormatting>
  <conditionalFormatting sqref="H33">
    <cfRule type="expression" dxfId="751" priority="32">
      <formula>INDIRECT(ADDRESS(ROW(),COLUMN()))=TRUNC(INDIRECT(ADDRESS(ROW(),COLUMN())))</formula>
    </cfRule>
  </conditionalFormatting>
  <conditionalFormatting sqref="J33">
    <cfRule type="expression" dxfId="750" priority="31">
      <formula>INDIRECT(ADDRESS(ROW(),COLUMN()))=TRUNC(INDIRECT(ADDRESS(ROW(),COLUMN())))</formula>
    </cfRule>
  </conditionalFormatting>
  <conditionalFormatting sqref="H33">
    <cfRule type="expression" dxfId="749" priority="30">
      <formula>INDIRECT(ADDRESS(ROW(),COLUMN()))=TRUNC(INDIRECT(ADDRESS(ROW(),COLUMN())))</formula>
    </cfRule>
  </conditionalFormatting>
  <conditionalFormatting sqref="H33">
    <cfRule type="expression" dxfId="748" priority="29">
      <formula>INDIRECT(ADDRESS(ROW(),COLUMN()))=TRUNC(INDIRECT(ADDRESS(ROW(),COLUMN())))</formula>
    </cfRule>
  </conditionalFormatting>
  <conditionalFormatting sqref="J34">
    <cfRule type="expression" dxfId="747" priority="28">
      <formula>INDIRECT(ADDRESS(ROW(),COLUMN()))=TRUNC(INDIRECT(ADDRESS(ROW(),COLUMN())))</formula>
    </cfRule>
  </conditionalFormatting>
  <conditionalFormatting sqref="H34">
    <cfRule type="expression" dxfId="746" priority="27">
      <formula>INDIRECT(ADDRESS(ROW(),COLUMN()))=TRUNC(INDIRECT(ADDRESS(ROW(),COLUMN())))</formula>
    </cfRule>
  </conditionalFormatting>
  <conditionalFormatting sqref="J34">
    <cfRule type="expression" dxfId="745" priority="26">
      <formula>INDIRECT(ADDRESS(ROW(),COLUMN()))=TRUNC(INDIRECT(ADDRESS(ROW(),COLUMN())))</formula>
    </cfRule>
  </conditionalFormatting>
  <conditionalFormatting sqref="H34">
    <cfRule type="expression" dxfId="744" priority="25">
      <formula>INDIRECT(ADDRESS(ROW(),COLUMN()))=TRUNC(INDIRECT(ADDRESS(ROW(),COLUMN())))</formula>
    </cfRule>
  </conditionalFormatting>
  <conditionalFormatting sqref="J34">
    <cfRule type="expression" dxfId="743" priority="24">
      <formula>INDIRECT(ADDRESS(ROW(),COLUMN()))=TRUNC(INDIRECT(ADDRESS(ROW(),COLUMN())))</formula>
    </cfRule>
  </conditionalFormatting>
  <conditionalFormatting sqref="H34">
    <cfRule type="expression" dxfId="742" priority="23">
      <formula>INDIRECT(ADDRESS(ROW(),COLUMN()))=TRUNC(INDIRECT(ADDRESS(ROW(),COLUMN())))</formula>
    </cfRule>
  </conditionalFormatting>
  <conditionalFormatting sqref="H34">
    <cfRule type="expression" dxfId="741" priority="22">
      <formula>INDIRECT(ADDRESS(ROW(),COLUMN()))=TRUNC(INDIRECT(ADDRESS(ROW(),COLUMN())))</formula>
    </cfRule>
  </conditionalFormatting>
  <conditionalFormatting sqref="J36">
    <cfRule type="expression" dxfId="740" priority="21">
      <formula>INDIRECT(ADDRESS(ROW(),COLUMN()))=TRUNC(INDIRECT(ADDRESS(ROW(),COLUMN())))</formula>
    </cfRule>
  </conditionalFormatting>
  <conditionalFormatting sqref="M11">
    <cfRule type="expression" dxfId="739" priority="19">
      <formula>INDIRECT(ADDRESS(ROW(),COLUMN()))=TRUNC(INDIRECT(ADDRESS(ROW(),COLUMN())))</formula>
    </cfRule>
  </conditionalFormatting>
  <conditionalFormatting sqref="M12">
    <cfRule type="expression" dxfId="738" priority="18">
      <formula>INDIRECT(ADDRESS(ROW(),COLUMN()))=TRUNC(INDIRECT(ADDRESS(ROW(),COLUMN())))</formula>
    </cfRule>
  </conditionalFormatting>
  <conditionalFormatting sqref="M30:M32">
    <cfRule type="expression" dxfId="737" priority="14">
      <formula>INDIRECT(ADDRESS(ROW(),COLUMN()))=TRUNC(INDIRECT(ADDRESS(ROW(),COLUMN())))</formula>
    </cfRule>
  </conditionalFormatting>
  <conditionalFormatting sqref="M30:M31">
    <cfRule type="expression" dxfId="736" priority="17">
      <formula>INDIRECT(ADDRESS(ROW(),COLUMN()))=TRUNC(INDIRECT(ADDRESS(ROW(),COLUMN())))</formula>
    </cfRule>
  </conditionalFormatting>
  <conditionalFormatting sqref="M26:M29">
    <cfRule type="expression" dxfId="735" priority="12">
      <formula>INDIRECT(ADDRESS(ROW(),COLUMN()))=TRUNC(INDIRECT(ADDRESS(ROW(),COLUMN())))</formula>
    </cfRule>
  </conditionalFormatting>
  <conditionalFormatting sqref="M32">
    <cfRule type="expression" dxfId="734" priority="16">
      <formula>INDIRECT(ADDRESS(ROW(),COLUMN()))=TRUNC(INDIRECT(ADDRESS(ROW(),COLUMN())))</formula>
    </cfRule>
  </conditionalFormatting>
  <conditionalFormatting sqref="M35">
    <cfRule type="expression" dxfId="733" priority="15">
      <formula>INDIRECT(ADDRESS(ROW(),COLUMN()))=TRUNC(INDIRECT(ADDRESS(ROW(),COLUMN())))</formula>
    </cfRule>
  </conditionalFormatting>
  <conditionalFormatting sqref="M13:M25">
    <cfRule type="expression" dxfId="732" priority="13">
      <formula>INDIRECT(ADDRESS(ROW(),COLUMN()))=TRUNC(INDIRECT(ADDRESS(ROW(),COLUMN())))</formula>
    </cfRule>
  </conditionalFormatting>
  <conditionalFormatting sqref="M35">
    <cfRule type="expression" dxfId="731" priority="9">
      <formula>INDIRECT(ADDRESS(ROW(),COLUMN()))=TRUNC(INDIRECT(ADDRESS(ROW(),COLUMN())))</formula>
    </cfRule>
  </conditionalFormatting>
  <conditionalFormatting sqref="M32">
    <cfRule type="expression" dxfId="730" priority="11">
      <formula>INDIRECT(ADDRESS(ROW(),COLUMN()))=TRUNC(INDIRECT(ADDRESS(ROW(),COLUMN())))</formula>
    </cfRule>
  </conditionalFormatting>
  <conditionalFormatting sqref="M30:M31">
    <cfRule type="expression" dxfId="729" priority="10">
      <formula>INDIRECT(ADDRESS(ROW(),COLUMN()))=TRUNC(INDIRECT(ADDRESS(ROW(),COLUMN())))</formula>
    </cfRule>
  </conditionalFormatting>
  <conditionalFormatting sqref="M36">
    <cfRule type="expression" dxfId="728" priority="1">
      <formula>INDIRECT(ADDRESS(ROW(),COLUMN()))=TRUNC(INDIRECT(ADDRESS(ROW(),COLUMN())))</formula>
    </cfRule>
  </conditionalFormatting>
  <conditionalFormatting sqref="M33">
    <cfRule type="expression" dxfId="727" priority="8">
      <formula>INDIRECT(ADDRESS(ROW(),COLUMN()))=TRUNC(INDIRECT(ADDRESS(ROW(),COLUMN())))</formula>
    </cfRule>
  </conditionalFormatting>
  <conditionalFormatting sqref="M33">
    <cfRule type="expression" dxfId="726" priority="7">
      <formula>INDIRECT(ADDRESS(ROW(),COLUMN()))=TRUNC(INDIRECT(ADDRESS(ROW(),COLUMN())))</formula>
    </cfRule>
  </conditionalFormatting>
  <conditionalFormatting sqref="M33">
    <cfRule type="expression" dxfId="725" priority="6">
      <formula>INDIRECT(ADDRESS(ROW(),COLUMN()))=TRUNC(INDIRECT(ADDRESS(ROW(),COLUMN())))</formula>
    </cfRule>
  </conditionalFormatting>
  <conditionalFormatting sqref="M34">
    <cfRule type="expression" dxfId="724" priority="5">
      <formula>INDIRECT(ADDRESS(ROW(),COLUMN()))=TRUNC(INDIRECT(ADDRESS(ROW(),COLUMN())))</formula>
    </cfRule>
  </conditionalFormatting>
  <conditionalFormatting sqref="M34">
    <cfRule type="expression" dxfId="723" priority="4">
      <formula>INDIRECT(ADDRESS(ROW(),COLUMN()))=TRUNC(INDIRECT(ADDRESS(ROW(),COLUMN())))</formula>
    </cfRule>
  </conditionalFormatting>
  <conditionalFormatting sqref="M34">
    <cfRule type="expression" dxfId="722" priority="3">
      <formula>INDIRECT(ADDRESS(ROW(),COLUMN()))=TRUNC(INDIRECT(ADDRESS(ROW(),COLUMN())))</formula>
    </cfRule>
  </conditionalFormatting>
  <conditionalFormatting sqref="M36">
    <cfRule type="expression" dxfId="721" priority="2">
      <formula>INDIRECT(ADDRESS(ROW(),COLUMN()))=TRUNC(INDIRECT(ADDRESS(ROW(),COLUMN())))</formula>
    </cfRule>
  </conditionalFormatting>
  <dataValidations count="8">
    <dataValidation imeMode="hiragana" allowBlank="1" showInputMessage="1" showErrorMessage="1" sqref="K11:K510 E11:F510 N11:N510"/>
    <dataValidation imeMode="disabled" allowBlank="1" showInputMessage="1" showErrorMessage="1" sqref="C3 F6 A11:A510 I6:L7 G6:H8 B2 C6 C8 F8"/>
    <dataValidation type="list" allowBlank="1" showInputMessage="1" showErrorMessage="1" sqref="Q11:R510">
      <formula1>"○"</formula1>
    </dataValidation>
    <dataValidation type="list" imeMode="hiragana" allowBlank="1" showInputMessage="1" showErrorMessage="1" sqref="C13:C23 C34:C510">
      <formula1>区分</formula1>
    </dataValidation>
    <dataValidation imeMode="off" allowBlank="1" showInputMessage="1" showErrorMessage="1" sqref="J11:J510 G515:I541 G512:I512 P11:P510 M11:M510"/>
    <dataValidation type="list" imeMode="hiragana" allowBlank="1" showInputMessage="1" showErrorMessage="1" sqref="C11:C12 C24">
      <formula1>$A$556:$A$559</formula1>
    </dataValidation>
    <dataValidation type="list" imeMode="hiragana" allowBlank="1" showInputMessage="1" showErrorMessage="1" sqref="D11:D510">
      <formula1>INDIRECT(C11)</formula1>
    </dataValidation>
    <dataValidation type="list" imeMode="hiragana" allowBlank="1" showInputMessage="1" showErrorMessage="1" sqref="C25:C33">
      <formula1>区分１</formula1>
    </dataValidation>
  </dataValidations>
  <pageMargins left="0.7" right="0.7" top="0.75" bottom="0.75" header="0.3" footer="0.3"/>
  <pageSetup paperSize="9" scale="61" orientation="portrait" r:id="rId1"/>
  <rowBreaks count="1" manualBreakCount="1">
    <brk id="511"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74"/>
  <sheetViews>
    <sheetView view="pageBreakPreview" zoomScaleNormal="55" zoomScaleSheetLayoutView="100" workbookViewId="0">
      <selection activeCell="A11" sqref="A11:B11"/>
    </sheetView>
  </sheetViews>
  <sheetFormatPr defaultRowHeight="13.5"/>
  <cols>
    <col min="1" max="2" width="2.625" style="50" customWidth="1"/>
    <col min="3" max="3" width="16.625" style="50" customWidth="1"/>
    <col min="4" max="4" width="8.375" style="50" customWidth="1"/>
    <col min="5" max="5" width="12.25" style="50" customWidth="1"/>
    <col min="6" max="6" width="36.125" style="50" customWidth="1"/>
    <col min="7" max="7" width="1.125" style="50" customWidth="1"/>
    <col min="8" max="8" width="9.5" style="50" customWidth="1"/>
    <col min="9" max="9" width="1.375" style="50" customWidth="1"/>
    <col min="10" max="10" width="6" style="50" customWidth="1"/>
    <col min="11" max="11" width="6.125" style="50" customWidth="1"/>
    <col min="12" max="12" width="1.875" style="50" customWidth="1"/>
    <col min="13" max="13" width="6" style="50" customWidth="1"/>
    <col min="14" max="14" width="6.125" style="50" customWidth="1"/>
    <col min="15" max="15" width="1.75" style="50" customWidth="1"/>
    <col min="16" max="16" width="8.5" style="50" customWidth="1"/>
    <col min="17" max="18" width="6.5" style="50" customWidth="1"/>
    <col min="19" max="19" width="20.625" style="50" customWidth="1"/>
    <col min="20" max="20" width="18.375" style="50" customWidth="1"/>
    <col min="21" max="21" width="25.375" style="50" customWidth="1"/>
    <col min="22" max="22" width="9" style="50" customWidth="1"/>
    <col min="23" max="23" width="9" style="51" hidden="1" customWidth="1"/>
    <col min="24" max="24" width="9" style="50" customWidth="1"/>
    <col min="25" max="16384" width="9" style="50"/>
  </cols>
  <sheetData>
    <row r="1" spans="1:24" ht="14.25">
      <c r="A1" s="94" t="str">
        <f>"【 内訳書 】 "&amp;様式1!L12</f>
        <v xml:space="preserve">【 内訳書 】 </v>
      </c>
      <c r="B1" s="28"/>
      <c r="C1" s="75"/>
      <c r="D1" s="75"/>
      <c r="E1" s="75"/>
      <c r="F1" s="75"/>
      <c r="G1" s="75"/>
      <c r="H1" s="75"/>
      <c r="I1" s="75"/>
      <c r="J1" s="75"/>
      <c r="K1" s="75"/>
      <c r="L1" s="75"/>
      <c r="M1" s="75"/>
      <c r="N1" s="75"/>
      <c r="O1" s="75"/>
      <c r="P1" s="75"/>
      <c r="Q1" s="75"/>
      <c r="R1" s="75"/>
    </row>
    <row r="2" spans="1:24" s="75" customFormat="1" ht="25.5" customHeight="1">
      <c r="B2" s="665" t="str">
        <f>IF(様式1!C5="■","小規模等事業支援を受ける団体は補助対象外のため提出不要","必須プログラム（ii）")</f>
        <v>必須プログラム（ii）</v>
      </c>
      <c r="C2" s="665"/>
      <c r="D2" s="665"/>
      <c r="E2" s="665"/>
      <c r="F2" s="665"/>
      <c r="G2" s="665"/>
      <c r="H2" s="665"/>
      <c r="I2" s="665"/>
      <c r="J2" s="665"/>
      <c r="K2" s="665"/>
      <c r="L2" s="665"/>
      <c r="M2" s="665"/>
      <c r="N2" s="665"/>
      <c r="O2" s="665"/>
      <c r="P2" s="665"/>
      <c r="Q2" s="665"/>
      <c r="R2" s="665"/>
      <c r="X2" s="117"/>
    </row>
    <row r="3" spans="1:24" s="75" customFormat="1" ht="43.5" customHeight="1">
      <c r="B3" s="646" t="s">
        <v>128</v>
      </c>
      <c r="C3" s="646"/>
      <c r="D3" s="646"/>
      <c r="E3" s="646"/>
      <c r="F3" s="646"/>
      <c r="G3" s="646"/>
      <c r="H3" s="646"/>
      <c r="I3" s="646"/>
      <c r="J3" s="646"/>
      <c r="K3" s="646"/>
      <c r="L3" s="646"/>
      <c r="M3" s="646"/>
      <c r="N3" s="646"/>
      <c r="O3" s="646"/>
      <c r="P3" s="646"/>
      <c r="Q3" s="646"/>
      <c r="R3" s="646"/>
      <c r="X3" s="117"/>
    </row>
    <row r="4" spans="1:24" ht="11.25" customHeight="1">
      <c r="A4" s="95"/>
      <c r="B4" s="95"/>
      <c r="C4" s="96"/>
      <c r="D4" s="52"/>
      <c r="E4" s="52"/>
      <c r="F4" s="97"/>
      <c r="G4" s="97"/>
      <c r="H4" s="97"/>
      <c r="I4" s="97"/>
      <c r="J4" s="97"/>
      <c r="K4" s="97"/>
      <c r="L4" s="97"/>
      <c r="M4" s="97"/>
      <c r="N4" s="97"/>
      <c r="O4" s="97"/>
      <c r="P4" s="97"/>
      <c r="Q4" s="75"/>
      <c r="R4" s="75"/>
    </row>
    <row r="5" spans="1:24" ht="21.75" customHeight="1">
      <c r="A5" s="95"/>
      <c r="B5" s="95"/>
      <c r="C5" s="632" t="s">
        <v>73</v>
      </c>
      <c r="D5" s="633"/>
      <c r="E5" s="634"/>
      <c r="F5" s="130" t="s">
        <v>74</v>
      </c>
      <c r="G5" s="620" t="s">
        <v>75</v>
      </c>
      <c r="H5" s="621"/>
      <c r="I5" s="621"/>
      <c r="J5" s="621"/>
      <c r="K5" s="621"/>
      <c r="L5" s="622"/>
      <c r="M5" s="76"/>
      <c r="N5" s="623" t="str">
        <f>IF(G526&lt;&gt;0,"「細目：その他」で補助対象外に仕分けされていないものがある","")</f>
        <v/>
      </c>
      <c r="O5" s="623"/>
      <c r="P5" s="623"/>
      <c r="Q5" s="75"/>
      <c r="R5" s="75"/>
    </row>
    <row r="6" spans="1:24" ht="21.75" customHeight="1">
      <c r="A6" s="95"/>
      <c r="B6" s="95"/>
      <c r="C6" s="635">
        <f>SUMIFS($P$11:$P$310,$Q$11:$Q$310,"")</f>
        <v>0</v>
      </c>
      <c r="D6" s="636"/>
      <c r="E6" s="637"/>
      <c r="F6" s="100">
        <f>SUMIFS($P$11:$P$310,$Q$11:$Q$310,"○")</f>
        <v>0</v>
      </c>
      <c r="G6" s="624">
        <f>SUM(C6,F6)</f>
        <v>0</v>
      </c>
      <c r="H6" s="625"/>
      <c r="I6" s="625"/>
      <c r="J6" s="625"/>
      <c r="K6" s="625"/>
      <c r="L6" s="626"/>
      <c r="M6" s="76"/>
      <c r="N6" s="623"/>
      <c r="O6" s="623"/>
      <c r="P6" s="623"/>
      <c r="Q6" s="75"/>
      <c r="R6" s="75"/>
    </row>
    <row r="7" spans="1:24" ht="21.75" customHeight="1">
      <c r="A7" s="95"/>
      <c r="B7" s="95"/>
      <c r="C7" s="632" t="s">
        <v>115</v>
      </c>
      <c r="D7" s="633"/>
      <c r="E7" s="634"/>
      <c r="F7" s="130" t="s">
        <v>116</v>
      </c>
      <c r="G7" s="101"/>
      <c r="H7" s="102"/>
      <c r="I7" s="102"/>
      <c r="J7" s="102"/>
      <c r="K7" s="102"/>
      <c r="L7" s="102"/>
      <c r="M7" s="76"/>
      <c r="N7" s="131"/>
      <c r="O7" s="131"/>
      <c r="P7" s="131"/>
      <c r="Q7" s="75"/>
      <c r="R7" s="75"/>
    </row>
    <row r="8" spans="1:24" ht="21.75" customHeight="1">
      <c r="A8" s="95"/>
      <c r="B8" s="95"/>
      <c r="C8" s="635">
        <f>SUMIFS($P$11:$P$310,$R$11:$R$310,"○",$Q$11:$Q$310,"")</f>
        <v>0</v>
      </c>
      <c r="D8" s="636"/>
      <c r="E8" s="637"/>
      <c r="F8" s="103">
        <f>IF(様式1!N31="■",0,ROUNDDOWN((C6-C8)*10/110,0))</f>
        <v>0</v>
      </c>
      <c r="G8" s="101"/>
      <c r="H8" s="627" t="str">
        <f>IF(C6-C8&gt;0,IF(様式1!N31="■","←免税事業者又は簡易課税事業者のため，消費税等仕入控除税額０",""),"")</f>
        <v/>
      </c>
      <c r="I8" s="627"/>
      <c r="J8" s="627"/>
      <c r="K8" s="627"/>
      <c r="L8" s="627"/>
      <c r="M8" s="627"/>
      <c r="N8" s="627"/>
      <c r="O8" s="627"/>
      <c r="P8" s="627"/>
      <c r="Q8" s="627"/>
      <c r="R8" s="75"/>
    </row>
    <row r="9" spans="1:24" ht="20.25" customHeight="1">
      <c r="A9" s="104" t="s">
        <v>61</v>
      </c>
      <c r="B9" s="104"/>
      <c r="C9" s="76"/>
      <c r="D9" s="105"/>
      <c r="E9" s="105"/>
      <c r="F9" s="106">
        <f>SUMIFS($P$11:$P$310,$R$11:$R$310,"○")</f>
        <v>0</v>
      </c>
      <c r="G9" s="107"/>
      <c r="H9" s="107"/>
      <c r="I9" s="107"/>
      <c r="J9" s="107"/>
      <c r="K9" s="107"/>
      <c r="L9" s="107"/>
      <c r="M9" s="107"/>
      <c r="N9" s="107"/>
      <c r="O9" s="107"/>
      <c r="P9" s="75"/>
      <c r="Q9" s="108"/>
      <c r="R9" s="108" t="s">
        <v>31</v>
      </c>
    </row>
    <row r="10" spans="1:24" ht="36" customHeight="1">
      <c r="A10" s="628" t="s">
        <v>76</v>
      </c>
      <c r="B10" s="629"/>
      <c r="C10" s="109" t="s">
        <v>9</v>
      </c>
      <c r="D10" s="109" t="s">
        <v>252</v>
      </c>
      <c r="E10" s="143" t="s">
        <v>159</v>
      </c>
      <c r="F10" s="110" t="s">
        <v>77</v>
      </c>
      <c r="G10" s="53"/>
      <c r="H10" s="111" t="s">
        <v>78</v>
      </c>
      <c r="I10" s="112" t="s">
        <v>79</v>
      </c>
      <c r="J10" s="111" t="s">
        <v>80</v>
      </c>
      <c r="K10" s="113" t="s">
        <v>81</v>
      </c>
      <c r="L10" s="112" t="s">
        <v>79</v>
      </c>
      <c r="M10" s="111" t="s">
        <v>82</v>
      </c>
      <c r="N10" s="113" t="s">
        <v>81</v>
      </c>
      <c r="O10" s="112" t="s">
        <v>83</v>
      </c>
      <c r="P10" s="114" t="s">
        <v>84</v>
      </c>
      <c r="Q10" s="115" t="s">
        <v>85</v>
      </c>
      <c r="R10" s="116" t="s">
        <v>114</v>
      </c>
    </row>
    <row r="11" spans="1:24" ht="18.75" customHeight="1">
      <c r="A11" s="630">
        <v>1</v>
      </c>
      <c r="B11" s="631"/>
      <c r="C11" s="64"/>
      <c r="D11" s="65"/>
      <c r="E11" s="144"/>
      <c r="F11" s="55"/>
      <c r="G11" s="56"/>
      <c r="H11" s="57"/>
      <c r="I11" s="56"/>
      <c r="J11" s="57"/>
      <c r="K11" s="58"/>
      <c r="L11" s="59"/>
      <c r="M11" s="71"/>
      <c r="N11" s="69"/>
      <c r="O11" s="61"/>
      <c r="P11" s="62">
        <f t="shared" ref="P11:P28" si="0">IF(H11="",0,INT(SUM(PRODUCT(H11,J11,M11))))</f>
        <v>0</v>
      </c>
      <c r="Q11" s="89"/>
      <c r="R11" s="63"/>
    </row>
    <row r="12" spans="1:24" ht="18.75" customHeight="1">
      <c r="A12" s="606">
        <v>2</v>
      </c>
      <c r="B12" s="607"/>
      <c r="C12" s="64"/>
      <c r="D12" s="65"/>
      <c r="E12" s="144"/>
      <c r="F12" s="66"/>
      <c r="G12" s="67"/>
      <c r="H12" s="68"/>
      <c r="I12" s="67"/>
      <c r="J12" s="68"/>
      <c r="K12" s="69"/>
      <c r="L12" s="70"/>
      <c r="M12" s="71"/>
      <c r="N12" s="69"/>
      <c r="O12" s="72"/>
      <c r="P12" s="62">
        <f t="shared" si="0"/>
        <v>0</v>
      </c>
      <c r="Q12" s="90"/>
      <c r="R12" s="73"/>
    </row>
    <row r="13" spans="1:24" ht="18.75" customHeight="1">
      <c r="A13" s="606">
        <v>3</v>
      </c>
      <c r="B13" s="607"/>
      <c r="C13" s="64"/>
      <c r="D13" s="65"/>
      <c r="E13" s="144"/>
      <c r="F13" s="66"/>
      <c r="G13" s="67"/>
      <c r="H13" s="68"/>
      <c r="I13" s="67"/>
      <c r="J13" s="68"/>
      <c r="K13" s="69"/>
      <c r="L13" s="70"/>
      <c r="M13" s="71"/>
      <c r="N13" s="69"/>
      <c r="O13" s="72"/>
      <c r="P13" s="62">
        <f t="shared" si="0"/>
        <v>0</v>
      </c>
      <c r="Q13" s="90"/>
      <c r="R13" s="73"/>
    </row>
    <row r="14" spans="1:24" ht="18.75" customHeight="1">
      <c r="A14" s="606">
        <v>4</v>
      </c>
      <c r="B14" s="607"/>
      <c r="C14" s="64"/>
      <c r="D14" s="65"/>
      <c r="E14" s="144"/>
      <c r="F14" s="66"/>
      <c r="G14" s="67"/>
      <c r="H14" s="68"/>
      <c r="I14" s="67"/>
      <c r="J14" s="68"/>
      <c r="K14" s="69"/>
      <c r="L14" s="70"/>
      <c r="M14" s="71"/>
      <c r="N14" s="69"/>
      <c r="O14" s="72"/>
      <c r="P14" s="62">
        <f t="shared" si="0"/>
        <v>0</v>
      </c>
      <c r="Q14" s="90"/>
      <c r="R14" s="73"/>
    </row>
    <row r="15" spans="1:24" ht="18.75" customHeight="1">
      <c r="A15" s="606">
        <v>5</v>
      </c>
      <c r="B15" s="607"/>
      <c r="C15" s="64"/>
      <c r="D15" s="65"/>
      <c r="E15" s="144"/>
      <c r="F15" s="66"/>
      <c r="G15" s="67"/>
      <c r="H15" s="68"/>
      <c r="I15" s="67"/>
      <c r="J15" s="68"/>
      <c r="K15" s="69"/>
      <c r="L15" s="70"/>
      <c r="M15" s="71"/>
      <c r="N15" s="69"/>
      <c r="O15" s="72"/>
      <c r="P15" s="62">
        <f t="shared" si="0"/>
        <v>0</v>
      </c>
      <c r="Q15" s="90"/>
      <c r="R15" s="73"/>
    </row>
    <row r="16" spans="1:24" ht="18.75" customHeight="1">
      <c r="A16" s="606">
        <v>6</v>
      </c>
      <c r="B16" s="607"/>
      <c r="C16" s="64"/>
      <c r="D16" s="65"/>
      <c r="E16" s="144"/>
      <c r="F16" s="66"/>
      <c r="G16" s="67"/>
      <c r="H16" s="68"/>
      <c r="I16" s="67"/>
      <c r="J16" s="68"/>
      <c r="K16" s="69"/>
      <c r="L16" s="70"/>
      <c r="M16" s="71"/>
      <c r="N16" s="69"/>
      <c r="O16" s="72"/>
      <c r="P16" s="62">
        <f t="shared" si="0"/>
        <v>0</v>
      </c>
      <c r="Q16" s="90"/>
      <c r="R16" s="73"/>
    </row>
    <row r="17" spans="1:18" ht="18.75" customHeight="1">
      <c r="A17" s="606">
        <v>7</v>
      </c>
      <c r="B17" s="607"/>
      <c r="C17" s="64"/>
      <c r="D17" s="65"/>
      <c r="E17" s="144"/>
      <c r="F17" s="66"/>
      <c r="G17" s="67"/>
      <c r="H17" s="68"/>
      <c r="I17" s="67"/>
      <c r="J17" s="68"/>
      <c r="K17" s="69"/>
      <c r="L17" s="70"/>
      <c r="M17" s="71"/>
      <c r="N17" s="69"/>
      <c r="O17" s="72"/>
      <c r="P17" s="62">
        <f t="shared" si="0"/>
        <v>0</v>
      </c>
      <c r="Q17" s="90"/>
      <c r="R17" s="73"/>
    </row>
    <row r="18" spans="1:18" ht="18.75" customHeight="1">
      <c r="A18" s="606">
        <v>8</v>
      </c>
      <c r="B18" s="607"/>
      <c r="C18" s="64"/>
      <c r="D18" s="65"/>
      <c r="E18" s="144"/>
      <c r="F18" s="66"/>
      <c r="G18" s="67"/>
      <c r="H18" s="68"/>
      <c r="I18" s="67"/>
      <c r="J18" s="68"/>
      <c r="K18" s="69"/>
      <c r="L18" s="70"/>
      <c r="M18" s="71"/>
      <c r="N18" s="69"/>
      <c r="O18" s="72"/>
      <c r="P18" s="62">
        <f t="shared" si="0"/>
        <v>0</v>
      </c>
      <c r="Q18" s="90"/>
      <c r="R18" s="73"/>
    </row>
    <row r="19" spans="1:18" ht="18.75" customHeight="1">
      <c r="A19" s="606">
        <v>9</v>
      </c>
      <c r="B19" s="607"/>
      <c r="C19" s="64"/>
      <c r="D19" s="65"/>
      <c r="E19" s="144"/>
      <c r="F19" s="66"/>
      <c r="G19" s="67"/>
      <c r="H19" s="68"/>
      <c r="I19" s="67"/>
      <c r="J19" s="68"/>
      <c r="K19" s="69"/>
      <c r="L19" s="70"/>
      <c r="M19" s="71"/>
      <c r="N19" s="69"/>
      <c r="O19" s="72"/>
      <c r="P19" s="62">
        <f t="shared" si="0"/>
        <v>0</v>
      </c>
      <c r="Q19" s="90"/>
      <c r="R19" s="73"/>
    </row>
    <row r="20" spans="1:18" ht="18.75" customHeight="1">
      <c r="A20" s="606">
        <v>10</v>
      </c>
      <c r="B20" s="607"/>
      <c r="C20" s="64"/>
      <c r="D20" s="65"/>
      <c r="E20" s="144"/>
      <c r="F20" s="66"/>
      <c r="G20" s="67"/>
      <c r="H20" s="68"/>
      <c r="I20" s="67"/>
      <c r="J20" s="68"/>
      <c r="K20" s="69"/>
      <c r="L20" s="70"/>
      <c r="M20" s="71"/>
      <c r="N20" s="69"/>
      <c r="O20" s="72"/>
      <c r="P20" s="62">
        <f t="shared" si="0"/>
        <v>0</v>
      </c>
      <c r="Q20" s="90"/>
      <c r="R20" s="73"/>
    </row>
    <row r="21" spans="1:18" ht="18.75" customHeight="1">
      <c r="A21" s="606">
        <v>11</v>
      </c>
      <c r="B21" s="607"/>
      <c r="C21" s="64"/>
      <c r="D21" s="65"/>
      <c r="E21" s="144"/>
      <c r="F21" s="66"/>
      <c r="G21" s="67"/>
      <c r="H21" s="68"/>
      <c r="I21" s="67"/>
      <c r="J21" s="68"/>
      <c r="K21" s="69"/>
      <c r="L21" s="70"/>
      <c r="M21" s="71"/>
      <c r="N21" s="69"/>
      <c r="O21" s="72"/>
      <c r="P21" s="62">
        <f t="shared" si="0"/>
        <v>0</v>
      </c>
      <c r="Q21" s="90"/>
      <c r="R21" s="73"/>
    </row>
    <row r="22" spans="1:18" ht="18.75" customHeight="1">
      <c r="A22" s="606">
        <v>12</v>
      </c>
      <c r="B22" s="607"/>
      <c r="C22" s="64"/>
      <c r="D22" s="65"/>
      <c r="E22" s="144"/>
      <c r="F22" s="66"/>
      <c r="G22" s="67"/>
      <c r="H22" s="68"/>
      <c r="I22" s="67"/>
      <c r="J22" s="68"/>
      <c r="K22" s="69"/>
      <c r="L22" s="70"/>
      <c r="M22" s="71"/>
      <c r="N22" s="69"/>
      <c r="O22" s="72"/>
      <c r="P22" s="62">
        <f t="shared" si="0"/>
        <v>0</v>
      </c>
      <c r="Q22" s="90"/>
      <c r="R22" s="73"/>
    </row>
    <row r="23" spans="1:18" ht="18.75" customHeight="1">
      <c r="A23" s="606">
        <v>13</v>
      </c>
      <c r="B23" s="607"/>
      <c r="C23" s="64"/>
      <c r="D23" s="65"/>
      <c r="E23" s="144"/>
      <c r="F23" s="66"/>
      <c r="G23" s="67"/>
      <c r="H23" s="68"/>
      <c r="I23" s="70"/>
      <c r="J23" s="68"/>
      <c r="K23" s="69"/>
      <c r="L23" s="70"/>
      <c r="M23" s="71"/>
      <c r="N23" s="69"/>
      <c r="O23" s="72"/>
      <c r="P23" s="62">
        <f t="shared" si="0"/>
        <v>0</v>
      </c>
      <c r="Q23" s="90"/>
      <c r="R23" s="73"/>
    </row>
    <row r="24" spans="1:18" ht="18.75" customHeight="1">
      <c r="A24" s="606">
        <v>14</v>
      </c>
      <c r="B24" s="607"/>
      <c r="C24" s="64"/>
      <c r="D24" s="65"/>
      <c r="E24" s="144"/>
      <c r="F24" s="66"/>
      <c r="G24" s="67"/>
      <c r="H24" s="68"/>
      <c r="I24" s="70"/>
      <c r="J24" s="68"/>
      <c r="K24" s="69"/>
      <c r="L24" s="70"/>
      <c r="M24" s="71"/>
      <c r="N24" s="69"/>
      <c r="O24" s="72"/>
      <c r="P24" s="62">
        <f t="shared" si="0"/>
        <v>0</v>
      </c>
      <c r="Q24" s="90"/>
      <c r="R24" s="73"/>
    </row>
    <row r="25" spans="1:18" ht="18.75" customHeight="1">
      <c r="A25" s="606">
        <v>15</v>
      </c>
      <c r="B25" s="607"/>
      <c r="C25" s="64"/>
      <c r="D25" s="65"/>
      <c r="E25" s="144"/>
      <c r="F25" s="66"/>
      <c r="G25" s="67"/>
      <c r="H25" s="68"/>
      <c r="I25" s="70"/>
      <c r="J25" s="68"/>
      <c r="K25" s="69"/>
      <c r="L25" s="70"/>
      <c r="M25" s="71"/>
      <c r="N25" s="69"/>
      <c r="O25" s="72"/>
      <c r="P25" s="62">
        <f t="shared" si="0"/>
        <v>0</v>
      </c>
      <c r="Q25" s="90"/>
      <c r="R25" s="73"/>
    </row>
    <row r="26" spans="1:18" ht="18.75" customHeight="1">
      <c r="A26" s="606">
        <v>16</v>
      </c>
      <c r="B26" s="607"/>
      <c r="C26" s="64"/>
      <c r="D26" s="65"/>
      <c r="E26" s="144"/>
      <c r="F26" s="66"/>
      <c r="G26" s="67"/>
      <c r="H26" s="68"/>
      <c r="I26" s="70"/>
      <c r="J26" s="71"/>
      <c r="K26" s="69"/>
      <c r="L26" s="70"/>
      <c r="M26" s="71"/>
      <c r="N26" s="69"/>
      <c r="O26" s="72"/>
      <c r="P26" s="62">
        <f t="shared" si="0"/>
        <v>0</v>
      </c>
      <c r="Q26" s="90"/>
      <c r="R26" s="73"/>
    </row>
    <row r="27" spans="1:18" ht="18" customHeight="1">
      <c r="A27" s="606">
        <v>17</v>
      </c>
      <c r="B27" s="607"/>
      <c r="C27" s="64"/>
      <c r="D27" s="65"/>
      <c r="E27" s="144"/>
      <c r="F27" s="66"/>
      <c r="G27" s="67"/>
      <c r="H27" s="68"/>
      <c r="I27" s="67"/>
      <c r="J27" s="68"/>
      <c r="K27" s="69"/>
      <c r="L27" s="67"/>
      <c r="M27" s="71"/>
      <c r="N27" s="74"/>
      <c r="O27" s="72"/>
      <c r="P27" s="62">
        <f t="shared" si="0"/>
        <v>0</v>
      </c>
      <c r="Q27" s="90"/>
      <c r="R27" s="73"/>
    </row>
    <row r="28" spans="1:18" ht="18" customHeight="1">
      <c r="A28" s="606">
        <v>18</v>
      </c>
      <c r="B28" s="607"/>
      <c r="C28" s="64"/>
      <c r="D28" s="65"/>
      <c r="E28" s="144"/>
      <c r="F28" s="66"/>
      <c r="G28" s="67"/>
      <c r="H28" s="68"/>
      <c r="I28" s="67"/>
      <c r="J28" s="68"/>
      <c r="K28" s="69"/>
      <c r="L28" s="67"/>
      <c r="M28" s="71"/>
      <c r="N28" s="74"/>
      <c r="O28" s="72"/>
      <c r="P28" s="62">
        <f t="shared" si="0"/>
        <v>0</v>
      </c>
      <c r="Q28" s="90"/>
      <c r="R28" s="73"/>
    </row>
    <row r="29" spans="1:18" ht="18" customHeight="1">
      <c r="A29" s="606">
        <v>19</v>
      </c>
      <c r="B29" s="607"/>
      <c r="C29" s="64"/>
      <c r="D29" s="65"/>
      <c r="E29" s="144"/>
      <c r="F29" s="66"/>
      <c r="G29" s="67"/>
      <c r="H29" s="68"/>
      <c r="I29" s="67"/>
      <c r="J29" s="68"/>
      <c r="K29" s="69"/>
      <c r="L29" s="67"/>
      <c r="M29" s="71"/>
      <c r="N29" s="74"/>
      <c r="O29" s="72"/>
      <c r="P29" s="62">
        <f>IF(H29="",0,INT(SUM(PRODUCT(H29,J29,M29))))</f>
        <v>0</v>
      </c>
      <c r="Q29" s="90"/>
      <c r="R29" s="73"/>
    </row>
    <row r="30" spans="1:18" ht="18" customHeight="1">
      <c r="A30" s="606">
        <v>20</v>
      </c>
      <c r="B30" s="607"/>
      <c r="C30" s="64"/>
      <c r="D30" s="65"/>
      <c r="E30" s="144"/>
      <c r="F30" s="66"/>
      <c r="G30" s="67"/>
      <c r="H30" s="68"/>
      <c r="I30" s="67"/>
      <c r="J30" s="68"/>
      <c r="K30" s="69"/>
      <c r="L30" s="70"/>
      <c r="M30" s="71"/>
      <c r="N30" s="69"/>
      <c r="O30" s="72"/>
      <c r="P30" s="62">
        <f>IF(H30="",0,INT(SUM(PRODUCT(H30,J30,M30))))</f>
        <v>0</v>
      </c>
      <c r="Q30" s="90"/>
      <c r="R30" s="73"/>
    </row>
    <row r="31" spans="1:18" ht="18" customHeight="1">
      <c r="A31" s="606">
        <v>21</v>
      </c>
      <c r="B31" s="607"/>
      <c r="C31" s="64"/>
      <c r="D31" s="65"/>
      <c r="E31" s="144"/>
      <c r="F31" s="66"/>
      <c r="G31" s="67"/>
      <c r="H31" s="68"/>
      <c r="I31" s="67"/>
      <c r="J31" s="68"/>
      <c r="K31" s="69"/>
      <c r="L31" s="70"/>
      <c r="M31" s="71"/>
      <c r="N31" s="69"/>
      <c r="O31" s="72"/>
      <c r="P31" s="62">
        <f t="shared" ref="P31:P75" si="1">IF(H31="",0,INT(SUM(PRODUCT(H31,J31,M31))))</f>
        <v>0</v>
      </c>
      <c r="Q31" s="90"/>
      <c r="R31" s="73"/>
    </row>
    <row r="32" spans="1:18" ht="18" customHeight="1">
      <c r="A32" s="606">
        <v>22</v>
      </c>
      <c r="B32" s="607"/>
      <c r="C32" s="64"/>
      <c r="D32" s="65"/>
      <c r="E32" s="144"/>
      <c r="F32" s="66"/>
      <c r="G32" s="67"/>
      <c r="H32" s="68"/>
      <c r="I32" s="67"/>
      <c r="J32" s="68"/>
      <c r="K32" s="69"/>
      <c r="L32" s="70"/>
      <c r="M32" s="71"/>
      <c r="N32" s="69"/>
      <c r="O32" s="72"/>
      <c r="P32" s="62">
        <f t="shared" si="1"/>
        <v>0</v>
      </c>
      <c r="Q32" s="90"/>
      <c r="R32" s="73"/>
    </row>
    <row r="33" spans="1:18" ht="18" customHeight="1">
      <c r="A33" s="606">
        <v>23</v>
      </c>
      <c r="B33" s="607"/>
      <c r="C33" s="64"/>
      <c r="D33" s="65"/>
      <c r="E33" s="144"/>
      <c r="F33" s="66"/>
      <c r="G33" s="67"/>
      <c r="H33" s="68"/>
      <c r="I33" s="67"/>
      <c r="J33" s="68"/>
      <c r="K33" s="69"/>
      <c r="L33" s="70"/>
      <c r="M33" s="71"/>
      <c r="N33" s="69"/>
      <c r="O33" s="72"/>
      <c r="P33" s="62">
        <f t="shared" si="1"/>
        <v>0</v>
      </c>
      <c r="Q33" s="90"/>
      <c r="R33" s="73"/>
    </row>
    <row r="34" spans="1:18" ht="18" customHeight="1">
      <c r="A34" s="606">
        <v>24</v>
      </c>
      <c r="B34" s="607"/>
      <c r="C34" s="64"/>
      <c r="D34" s="65"/>
      <c r="E34" s="144"/>
      <c r="F34" s="66"/>
      <c r="G34" s="67"/>
      <c r="H34" s="68"/>
      <c r="I34" s="67"/>
      <c r="J34" s="68"/>
      <c r="K34" s="69"/>
      <c r="L34" s="70"/>
      <c r="M34" s="71"/>
      <c r="N34" s="69"/>
      <c r="O34" s="72"/>
      <c r="P34" s="62">
        <f t="shared" si="1"/>
        <v>0</v>
      </c>
      <c r="Q34" s="90"/>
      <c r="R34" s="73"/>
    </row>
    <row r="35" spans="1:18" ht="18" customHeight="1">
      <c r="A35" s="606">
        <v>25</v>
      </c>
      <c r="B35" s="607"/>
      <c r="C35" s="64"/>
      <c r="D35" s="65"/>
      <c r="E35" s="144"/>
      <c r="F35" s="66"/>
      <c r="G35" s="67"/>
      <c r="H35" s="68"/>
      <c r="I35" s="67"/>
      <c r="J35" s="68"/>
      <c r="K35" s="69"/>
      <c r="L35" s="70"/>
      <c r="M35" s="71"/>
      <c r="N35" s="69"/>
      <c r="O35" s="72"/>
      <c r="P35" s="62">
        <f t="shared" si="1"/>
        <v>0</v>
      </c>
      <c r="Q35" s="90"/>
      <c r="R35" s="73"/>
    </row>
    <row r="36" spans="1:18" ht="18" customHeight="1">
      <c r="A36" s="606">
        <v>26</v>
      </c>
      <c r="B36" s="607"/>
      <c r="C36" s="64"/>
      <c r="D36" s="65"/>
      <c r="E36" s="144"/>
      <c r="F36" s="66"/>
      <c r="G36" s="67"/>
      <c r="H36" s="68"/>
      <c r="I36" s="67"/>
      <c r="J36" s="68"/>
      <c r="K36" s="69"/>
      <c r="L36" s="70"/>
      <c r="M36" s="71"/>
      <c r="N36" s="69"/>
      <c r="O36" s="72"/>
      <c r="P36" s="62">
        <f t="shared" si="1"/>
        <v>0</v>
      </c>
      <c r="Q36" s="90"/>
      <c r="R36" s="73"/>
    </row>
    <row r="37" spans="1:18" ht="18" customHeight="1">
      <c r="A37" s="606">
        <v>27</v>
      </c>
      <c r="B37" s="607"/>
      <c r="C37" s="64"/>
      <c r="D37" s="65"/>
      <c r="E37" s="144"/>
      <c r="F37" s="66"/>
      <c r="G37" s="67"/>
      <c r="H37" s="68"/>
      <c r="I37" s="67"/>
      <c r="J37" s="68"/>
      <c r="K37" s="69"/>
      <c r="L37" s="70"/>
      <c r="M37" s="71"/>
      <c r="N37" s="69"/>
      <c r="O37" s="72"/>
      <c r="P37" s="62">
        <f t="shared" si="1"/>
        <v>0</v>
      </c>
      <c r="Q37" s="90"/>
      <c r="R37" s="73"/>
    </row>
    <row r="38" spans="1:18" ht="18" customHeight="1">
      <c r="A38" s="606">
        <v>28</v>
      </c>
      <c r="B38" s="607"/>
      <c r="C38" s="64"/>
      <c r="D38" s="65"/>
      <c r="E38" s="144"/>
      <c r="F38" s="66"/>
      <c r="G38" s="67"/>
      <c r="H38" s="68"/>
      <c r="I38" s="70"/>
      <c r="J38" s="71"/>
      <c r="K38" s="69"/>
      <c r="L38" s="70"/>
      <c r="M38" s="71"/>
      <c r="N38" s="69"/>
      <c r="O38" s="72"/>
      <c r="P38" s="62">
        <f t="shared" si="1"/>
        <v>0</v>
      </c>
      <c r="Q38" s="90"/>
      <c r="R38" s="73"/>
    </row>
    <row r="39" spans="1:18" ht="18" customHeight="1">
      <c r="A39" s="606">
        <v>29</v>
      </c>
      <c r="B39" s="607"/>
      <c r="C39" s="64"/>
      <c r="D39" s="65"/>
      <c r="E39" s="144"/>
      <c r="F39" s="66"/>
      <c r="G39" s="67"/>
      <c r="H39" s="68"/>
      <c r="I39" s="70"/>
      <c r="J39" s="71"/>
      <c r="K39" s="69"/>
      <c r="L39" s="70"/>
      <c r="M39" s="71"/>
      <c r="N39" s="69"/>
      <c r="O39" s="72"/>
      <c r="P39" s="62">
        <f t="shared" si="1"/>
        <v>0</v>
      </c>
      <c r="Q39" s="90"/>
      <c r="R39" s="73"/>
    </row>
    <row r="40" spans="1:18" ht="18" customHeight="1">
      <c r="A40" s="606">
        <v>30</v>
      </c>
      <c r="B40" s="607"/>
      <c r="C40" s="64"/>
      <c r="D40" s="65"/>
      <c r="E40" s="144"/>
      <c r="F40" s="66"/>
      <c r="G40" s="67"/>
      <c r="H40" s="68"/>
      <c r="I40" s="70"/>
      <c r="J40" s="71"/>
      <c r="K40" s="69"/>
      <c r="L40" s="70"/>
      <c r="M40" s="71"/>
      <c r="N40" s="69"/>
      <c r="O40" s="72"/>
      <c r="P40" s="62">
        <f t="shared" si="1"/>
        <v>0</v>
      </c>
      <c r="Q40" s="90"/>
      <c r="R40" s="73"/>
    </row>
    <row r="41" spans="1:18" ht="18" customHeight="1">
      <c r="A41" s="606">
        <v>31</v>
      </c>
      <c r="B41" s="607"/>
      <c r="C41" s="64"/>
      <c r="D41" s="65"/>
      <c r="E41" s="144"/>
      <c r="F41" s="66"/>
      <c r="G41" s="67"/>
      <c r="H41" s="68"/>
      <c r="I41" s="70"/>
      <c r="J41" s="71"/>
      <c r="K41" s="69"/>
      <c r="L41" s="70"/>
      <c r="M41" s="71"/>
      <c r="N41" s="69"/>
      <c r="O41" s="72"/>
      <c r="P41" s="62">
        <f t="shared" si="1"/>
        <v>0</v>
      </c>
      <c r="Q41" s="90"/>
      <c r="R41" s="73"/>
    </row>
    <row r="42" spans="1:18" ht="18" customHeight="1">
      <c r="A42" s="606">
        <v>32</v>
      </c>
      <c r="B42" s="607"/>
      <c r="C42" s="64"/>
      <c r="D42" s="65"/>
      <c r="E42" s="144"/>
      <c r="F42" s="66"/>
      <c r="G42" s="67"/>
      <c r="H42" s="68"/>
      <c r="I42" s="67"/>
      <c r="J42" s="68"/>
      <c r="K42" s="69"/>
      <c r="L42" s="70"/>
      <c r="M42" s="71"/>
      <c r="N42" s="69"/>
      <c r="O42" s="72"/>
      <c r="P42" s="62">
        <f t="shared" si="1"/>
        <v>0</v>
      </c>
      <c r="Q42" s="90"/>
      <c r="R42" s="73"/>
    </row>
    <row r="43" spans="1:18" ht="18" customHeight="1">
      <c r="A43" s="606">
        <v>33</v>
      </c>
      <c r="B43" s="607"/>
      <c r="C43" s="64"/>
      <c r="D43" s="65"/>
      <c r="E43" s="144"/>
      <c r="F43" s="66"/>
      <c r="G43" s="67"/>
      <c r="H43" s="68"/>
      <c r="I43" s="67"/>
      <c r="J43" s="68"/>
      <c r="K43" s="69"/>
      <c r="L43" s="70"/>
      <c r="M43" s="71"/>
      <c r="N43" s="69"/>
      <c r="O43" s="72"/>
      <c r="P43" s="62">
        <f t="shared" si="1"/>
        <v>0</v>
      </c>
      <c r="Q43" s="90"/>
      <c r="R43" s="73"/>
    </row>
    <row r="44" spans="1:18" ht="18" customHeight="1">
      <c r="A44" s="606">
        <v>34</v>
      </c>
      <c r="B44" s="607"/>
      <c r="C44" s="64"/>
      <c r="D44" s="65"/>
      <c r="E44" s="144"/>
      <c r="F44" s="66"/>
      <c r="G44" s="67"/>
      <c r="H44" s="68"/>
      <c r="I44" s="67"/>
      <c r="J44" s="68"/>
      <c r="K44" s="69"/>
      <c r="L44" s="70"/>
      <c r="M44" s="71"/>
      <c r="N44" s="69"/>
      <c r="O44" s="72"/>
      <c r="P44" s="62">
        <f t="shared" si="1"/>
        <v>0</v>
      </c>
      <c r="Q44" s="90"/>
      <c r="R44" s="73"/>
    </row>
    <row r="45" spans="1:18" ht="18" customHeight="1">
      <c r="A45" s="606">
        <v>35</v>
      </c>
      <c r="B45" s="607"/>
      <c r="C45" s="64"/>
      <c r="D45" s="65"/>
      <c r="E45" s="144"/>
      <c r="F45" s="66"/>
      <c r="G45" s="67"/>
      <c r="H45" s="68"/>
      <c r="I45" s="67"/>
      <c r="J45" s="68"/>
      <c r="K45" s="69"/>
      <c r="L45" s="70"/>
      <c r="M45" s="71"/>
      <c r="N45" s="69"/>
      <c r="O45" s="72"/>
      <c r="P45" s="62">
        <f t="shared" si="1"/>
        <v>0</v>
      </c>
      <c r="Q45" s="90"/>
      <c r="R45" s="73"/>
    </row>
    <row r="46" spans="1:18" ht="18" customHeight="1">
      <c r="A46" s="606">
        <v>36</v>
      </c>
      <c r="B46" s="607"/>
      <c r="C46" s="64"/>
      <c r="D46" s="65"/>
      <c r="E46" s="144"/>
      <c r="F46" s="66"/>
      <c r="G46" s="67"/>
      <c r="H46" s="68"/>
      <c r="I46" s="70"/>
      <c r="J46" s="71"/>
      <c r="K46" s="69"/>
      <c r="L46" s="70"/>
      <c r="M46" s="71"/>
      <c r="N46" s="69"/>
      <c r="O46" s="72"/>
      <c r="P46" s="62">
        <f t="shared" si="1"/>
        <v>0</v>
      </c>
      <c r="Q46" s="90"/>
      <c r="R46" s="73"/>
    </row>
    <row r="47" spans="1:18" ht="18" customHeight="1">
      <c r="A47" s="606">
        <v>37</v>
      </c>
      <c r="B47" s="607"/>
      <c r="C47" s="64"/>
      <c r="D47" s="65"/>
      <c r="E47" s="144"/>
      <c r="F47" s="66"/>
      <c r="G47" s="67"/>
      <c r="H47" s="68"/>
      <c r="I47" s="67"/>
      <c r="J47" s="68"/>
      <c r="K47" s="69"/>
      <c r="L47" s="70"/>
      <c r="M47" s="71"/>
      <c r="N47" s="69"/>
      <c r="O47" s="72"/>
      <c r="P47" s="62">
        <f t="shared" si="1"/>
        <v>0</v>
      </c>
      <c r="Q47" s="90"/>
      <c r="R47" s="73"/>
    </row>
    <row r="48" spans="1:18" ht="18" customHeight="1">
      <c r="A48" s="606">
        <v>38</v>
      </c>
      <c r="B48" s="607"/>
      <c r="C48" s="64"/>
      <c r="D48" s="65"/>
      <c r="E48" s="144"/>
      <c r="F48" s="66"/>
      <c r="G48" s="67"/>
      <c r="H48" s="68"/>
      <c r="I48" s="67"/>
      <c r="J48" s="68"/>
      <c r="K48" s="69"/>
      <c r="L48" s="70"/>
      <c r="M48" s="71"/>
      <c r="N48" s="69"/>
      <c r="O48" s="72"/>
      <c r="P48" s="62">
        <f t="shared" si="1"/>
        <v>0</v>
      </c>
      <c r="Q48" s="90"/>
      <c r="R48" s="73"/>
    </row>
    <row r="49" spans="1:18" ht="18" customHeight="1">
      <c r="A49" s="606">
        <v>39</v>
      </c>
      <c r="B49" s="607"/>
      <c r="C49" s="64"/>
      <c r="D49" s="65"/>
      <c r="E49" s="145"/>
      <c r="F49" s="55"/>
      <c r="G49" s="67"/>
      <c r="H49" s="57"/>
      <c r="I49" s="70"/>
      <c r="J49" s="71"/>
      <c r="K49" s="69"/>
      <c r="L49" s="70"/>
      <c r="M49" s="71"/>
      <c r="N49" s="69"/>
      <c r="O49" s="72"/>
      <c r="P49" s="62">
        <f t="shared" si="1"/>
        <v>0</v>
      </c>
      <c r="Q49" s="90"/>
      <c r="R49" s="73"/>
    </row>
    <row r="50" spans="1:18" ht="18" customHeight="1">
      <c r="A50" s="606">
        <v>40</v>
      </c>
      <c r="B50" s="607"/>
      <c r="C50" s="64"/>
      <c r="D50" s="65"/>
      <c r="E50" s="145"/>
      <c r="F50" s="55"/>
      <c r="G50" s="67"/>
      <c r="H50" s="57"/>
      <c r="I50" s="70"/>
      <c r="J50" s="71"/>
      <c r="K50" s="69"/>
      <c r="L50" s="70"/>
      <c r="M50" s="71"/>
      <c r="N50" s="69"/>
      <c r="O50" s="72"/>
      <c r="P50" s="62">
        <f t="shared" si="1"/>
        <v>0</v>
      </c>
      <c r="Q50" s="90"/>
      <c r="R50" s="73"/>
    </row>
    <row r="51" spans="1:18" ht="18" customHeight="1">
      <c r="A51" s="606">
        <v>41</v>
      </c>
      <c r="B51" s="607"/>
      <c r="C51" s="64"/>
      <c r="D51" s="65"/>
      <c r="E51" s="145"/>
      <c r="F51" s="55"/>
      <c r="G51" s="67"/>
      <c r="H51" s="68"/>
      <c r="I51" s="70"/>
      <c r="J51" s="71"/>
      <c r="K51" s="69"/>
      <c r="L51" s="70"/>
      <c r="M51" s="71"/>
      <c r="N51" s="69"/>
      <c r="O51" s="72"/>
      <c r="P51" s="62">
        <f t="shared" si="1"/>
        <v>0</v>
      </c>
      <c r="Q51" s="90"/>
      <c r="R51" s="73"/>
    </row>
    <row r="52" spans="1:18" ht="18" customHeight="1">
      <c r="A52" s="606">
        <v>42</v>
      </c>
      <c r="B52" s="607"/>
      <c r="C52" s="64"/>
      <c r="D52" s="65"/>
      <c r="E52" s="145"/>
      <c r="F52" s="55"/>
      <c r="G52" s="67"/>
      <c r="H52" s="68"/>
      <c r="I52" s="70"/>
      <c r="J52" s="71"/>
      <c r="K52" s="69"/>
      <c r="L52" s="70"/>
      <c r="M52" s="71"/>
      <c r="N52" s="69"/>
      <c r="O52" s="72"/>
      <c r="P52" s="62">
        <f t="shared" si="1"/>
        <v>0</v>
      </c>
      <c r="Q52" s="90"/>
      <c r="R52" s="73"/>
    </row>
    <row r="53" spans="1:18" ht="18" customHeight="1">
      <c r="A53" s="606">
        <v>43</v>
      </c>
      <c r="B53" s="607"/>
      <c r="C53" s="64"/>
      <c r="D53" s="65"/>
      <c r="E53" s="144"/>
      <c r="F53" s="66"/>
      <c r="G53" s="67"/>
      <c r="H53" s="68"/>
      <c r="I53" s="70"/>
      <c r="J53" s="71"/>
      <c r="K53" s="69"/>
      <c r="L53" s="70"/>
      <c r="M53" s="71"/>
      <c r="N53" s="69"/>
      <c r="O53" s="72"/>
      <c r="P53" s="62">
        <f t="shared" si="1"/>
        <v>0</v>
      </c>
      <c r="Q53" s="90"/>
      <c r="R53" s="73"/>
    </row>
    <row r="54" spans="1:18" ht="18" customHeight="1">
      <c r="A54" s="606">
        <v>44</v>
      </c>
      <c r="B54" s="607"/>
      <c r="C54" s="64"/>
      <c r="D54" s="65"/>
      <c r="E54" s="144"/>
      <c r="F54" s="66"/>
      <c r="G54" s="67"/>
      <c r="H54" s="68"/>
      <c r="I54" s="70"/>
      <c r="J54" s="71"/>
      <c r="K54" s="69"/>
      <c r="L54" s="70"/>
      <c r="M54" s="71"/>
      <c r="N54" s="69"/>
      <c r="O54" s="72"/>
      <c r="P54" s="62">
        <f t="shared" si="1"/>
        <v>0</v>
      </c>
      <c r="Q54" s="90"/>
      <c r="R54" s="73"/>
    </row>
    <row r="55" spans="1:18" ht="18" customHeight="1">
      <c r="A55" s="606">
        <v>45</v>
      </c>
      <c r="B55" s="607"/>
      <c r="C55" s="64"/>
      <c r="D55" s="65"/>
      <c r="E55" s="144"/>
      <c r="F55" s="66"/>
      <c r="G55" s="67"/>
      <c r="H55" s="68"/>
      <c r="I55" s="70"/>
      <c r="J55" s="71"/>
      <c r="K55" s="69"/>
      <c r="L55" s="70"/>
      <c r="M55" s="71"/>
      <c r="N55" s="69"/>
      <c r="O55" s="72"/>
      <c r="P55" s="62">
        <f t="shared" si="1"/>
        <v>0</v>
      </c>
      <c r="Q55" s="90"/>
      <c r="R55" s="73"/>
    </row>
    <row r="56" spans="1:18" ht="18" customHeight="1">
      <c r="A56" s="606">
        <v>46</v>
      </c>
      <c r="B56" s="607"/>
      <c r="C56" s="64"/>
      <c r="D56" s="65"/>
      <c r="E56" s="144"/>
      <c r="F56" s="66"/>
      <c r="G56" s="67"/>
      <c r="H56" s="68"/>
      <c r="I56" s="70"/>
      <c r="J56" s="71"/>
      <c r="K56" s="69"/>
      <c r="L56" s="70"/>
      <c r="M56" s="71"/>
      <c r="N56" s="69"/>
      <c r="O56" s="72"/>
      <c r="P56" s="62">
        <f t="shared" si="1"/>
        <v>0</v>
      </c>
      <c r="Q56" s="90"/>
      <c r="R56" s="73"/>
    </row>
    <row r="57" spans="1:18" ht="18" customHeight="1">
      <c r="A57" s="606">
        <v>47</v>
      </c>
      <c r="B57" s="607"/>
      <c r="C57" s="64"/>
      <c r="D57" s="65"/>
      <c r="E57" s="145"/>
      <c r="F57" s="55"/>
      <c r="G57" s="67"/>
      <c r="H57" s="57"/>
      <c r="I57" s="70"/>
      <c r="J57" s="71"/>
      <c r="K57" s="69"/>
      <c r="L57" s="70"/>
      <c r="M57" s="71"/>
      <c r="N57" s="69"/>
      <c r="O57" s="72"/>
      <c r="P57" s="62">
        <f t="shared" si="1"/>
        <v>0</v>
      </c>
      <c r="Q57" s="90"/>
      <c r="R57" s="73"/>
    </row>
    <row r="58" spans="1:18" ht="18" customHeight="1">
      <c r="A58" s="606">
        <v>48</v>
      </c>
      <c r="B58" s="607"/>
      <c r="C58" s="64"/>
      <c r="D58" s="65"/>
      <c r="E58" s="144"/>
      <c r="F58" s="66"/>
      <c r="G58" s="67"/>
      <c r="H58" s="68"/>
      <c r="I58" s="70"/>
      <c r="J58" s="71"/>
      <c r="K58" s="69"/>
      <c r="L58" s="70"/>
      <c r="M58" s="71"/>
      <c r="N58" s="69"/>
      <c r="O58" s="72"/>
      <c r="P58" s="62">
        <f t="shared" si="1"/>
        <v>0</v>
      </c>
      <c r="Q58" s="90"/>
      <c r="R58" s="73"/>
    </row>
    <row r="59" spans="1:18" ht="18" customHeight="1">
      <c r="A59" s="606">
        <v>49</v>
      </c>
      <c r="B59" s="607"/>
      <c r="C59" s="64"/>
      <c r="D59" s="65"/>
      <c r="E59" s="144"/>
      <c r="F59" s="66"/>
      <c r="G59" s="67"/>
      <c r="H59" s="71"/>
      <c r="I59" s="70"/>
      <c r="J59" s="71"/>
      <c r="K59" s="69"/>
      <c r="L59" s="70"/>
      <c r="M59" s="71"/>
      <c r="N59" s="69"/>
      <c r="O59" s="72"/>
      <c r="P59" s="62">
        <f t="shared" si="1"/>
        <v>0</v>
      </c>
      <c r="Q59" s="90"/>
      <c r="R59" s="73"/>
    </row>
    <row r="60" spans="1:18" ht="18" customHeight="1">
      <c r="A60" s="606">
        <v>50</v>
      </c>
      <c r="B60" s="607"/>
      <c r="C60" s="64"/>
      <c r="D60" s="65"/>
      <c r="E60" s="144"/>
      <c r="F60" s="66"/>
      <c r="G60" s="67"/>
      <c r="H60" s="71"/>
      <c r="I60" s="70"/>
      <c r="J60" s="71"/>
      <c r="K60" s="69"/>
      <c r="L60" s="70"/>
      <c r="M60" s="71"/>
      <c r="N60" s="69"/>
      <c r="O60" s="72"/>
      <c r="P60" s="62">
        <f t="shared" si="1"/>
        <v>0</v>
      </c>
      <c r="Q60" s="90"/>
      <c r="R60" s="73"/>
    </row>
    <row r="61" spans="1:18" ht="18" hidden="1" customHeight="1">
      <c r="A61" s="606">
        <v>51</v>
      </c>
      <c r="B61" s="607"/>
      <c r="C61" s="64"/>
      <c r="D61" s="65"/>
      <c r="E61" s="144"/>
      <c r="F61" s="66"/>
      <c r="G61" s="67"/>
      <c r="H61" s="71"/>
      <c r="I61" s="70"/>
      <c r="J61" s="71"/>
      <c r="K61" s="69"/>
      <c r="L61" s="70"/>
      <c r="M61" s="71"/>
      <c r="N61" s="69"/>
      <c r="O61" s="72"/>
      <c r="P61" s="62">
        <f t="shared" si="1"/>
        <v>0</v>
      </c>
      <c r="Q61" s="90"/>
      <c r="R61" s="73"/>
    </row>
    <row r="62" spans="1:18" ht="18" hidden="1" customHeight="1">
      <c r="A62" s="606">
        <v>52</v>
      </c>
      <c r="B62" s="607"/>
      <c r="C62" s="64"/>
      <c r="D62" s="65"/>
      <c r="E62" s="144"/>
      <c r="F62" s="66"/>
      <c r="G62" s="67"/>
      <c r="H62" s="71"/>
      <c r="I62" s="70"/>
      <c r="J62" s="71"/>
      <c r="K62" s="69"/>
      <c r="L62" s="70"/>
      <c r="M62" s="71"/>
      <c r="N62" s="69"/>
      <c r="O62" s="72"/>
      <c r="P62" s="62">
        <f t="shared" si="1"/>
        <v>0</v>
      </c>
      <c r="Q62" s="90"/>
      <c r="R62" s="73"/>
    </row>
    <row r="63" spans="1:18" ht="18" hidden="1" customHeight="1">
      <c r="A63" s="606">
        <v>53</v>
      </c>
      <c r="B63" s="607"/>
      <c r="C63" s="64"/>
      <c r="D63" s="65"/>
      <c r="E63" s="144"/>
      <c r="F63" s="66"/>
      <c r="G63" s="67"/>
      <c r="H63" s="71"/>
      <c r="I63" s="70"/>
      <c r="J63" s="71"/>
      <c r="K63" s="69"/>
      <c r="L63" s="70"/>
      <c r="M63" s="71"/>
      <c r="N63" s="69"/>
      <c r="O63" s="72"/>
      <c r="P63" s="62">
        <f t="shared" si="1"/>
        <v>0</v>
      </c>
      <c r="Q63" s="90"/>
      <c r="R63" s="73"/>
    </row>
    <row r="64" spans="1:18" ht="18" hidden="1" customHeight="1">
      <c r="A64" s="606">
        <v>54</v>
      </c>
      <c r="B64" s="607"/>
      <c r="C64" s="64"/>
      <c r="D64" s="65"/>
      <c r="E64" s="144"/>
      <c r="F64" s="66"/>
      <c r="G64" s="67"/>
      <c r="H64" s="71"/>
      <c r="I64" s="70"/>
      <c r="J64" s="71"/>
      <c r="K64" s="69"/>
      <c r="L64" s="70"/>
      <c r="M64" s="71"/>
      <c r="N64" s="69"/>
      <c r="O64" s="72"/>
      <c r="P64" s="62">
        <f t="shared" si="1"/>
        <v>0</v>
      </c>
      <c r="Q64" s="90"/>
      <c r="R64" s="73"/>
    </row>
    <row r="65" spans="1:18" ht="18" hidden="1" customHeight="1">
      <c r="A65" s="606">
        <v>55</v>
      </c>
      <c r="B65" s="607"/>
      <c r="C65" s="64"/>
      <c r="D65" s="65"/>
      <c r="E65" s="144"/>
      <c r="F65" s="66"/>
      <c r="G65" s="67"/>
      <c r="H65" s="71"/>
      <c r="I65" s="70"/>
      <c r="J65" s="71"/>
      <c r="K65" s="69"/>
      <c r="L65" s="70"/>
      <c r="M65" s="71"/>
      <c r="N65" s="69"/>
      <c r="O65" s="72"/>
      <c r="P65" s="62">
        <f t="shared" si="1"/>
        <v>0</v>
      </c>
      <c r="Q65" s="90"/>
      <c r="R65" s="73"/>
    </row>
    <row r="66" spans="1:18" ht="18" hidden="1" customHeight="1">
      <c r="A66" s="606">
        <v>56</v>
      </c>
      <c r="B66" s="607"/>
      <c r="C66" s="64"/>
      <c r="D66" s="65"/>
      <c r="E66" s="144"/>
      <c r="F66" s="66"/>
      <c r="G66" s="67"/>
      <c r="H66" s="71"/>
      <c r="I66" s="70"/>
      <c r="J66" s="71"/>
      <c r="K66" s="69"/>
      <c r="L66" s="70"/>
      <c r="M66" s="71"/>
      <c r="N66" s="69"/>
      <c r="O66" s="72"/>
      <c r="P66" s="62">
        <f t="shared" si="1"/>
        <v>0</v>
      </c>
      <c r="Q66" s="90"/>
      <c r="R66" s="73"/>
    </row>
    <row r="67" spans="1:18" ht="18" hidden="1" customHeight="1">
      <c r="A67" s="606">
        <v>57</v>
      </c>
      <c r="B67" s="607"/>
      <c r="C67" s="64"/>
      <c r="D67" s="65"/>
      <c r="E67" s="144"/>
      <c r="F67" s="66"/>
      <c r="G67" s="67"/>
      <c r="H67" s="71"/>
      <c r="I67" s="70"/>
      <c r="J67" s="71"/>
      <c r="K67" s="69"/>
      <c r="L67" s="70"/>
      <c r="M67" s="71"/>
      <c r="N67" s="69"/>
      <c r="O67" s="72"/>
      <c r="P67" s="62">
        <f t="shared" si="1"/>
        <v>0</v>
      </c>
      <c r="Q67" s="90"/>
      <c r="R67" s="73"/>
    </row>
    <row r="68" spans="1:18" ht="18" hidden="1" customHeight="1">
      <c r="A68" s="606">
        <v>58</v>
      </c>
      <c r="B68" s="607"/>
      <c r="C68" s="64"/>
      <c r="D68" s="65"/>
      <c r="E68" s="144"/>
      <c r="F68" s="66"/>
      <c r="G68" s="67"/>
      <c r="H68" s="71"/>
      <c r="I68" s="70"/>
      <c r="J68" s="71"/>
      <c r="K68" s="69"/>
      <c r="L68" s="70"/>
      <c r="M68" s="71"/>
      <c r="N68" s="69"/>
      <c r="O68" s="72"/>
      <c r="P68" s="62">
        <f t="shared" si="1"/>
        <v>0</v>
      </c>
      <c r="Q68" s="90"/>
      <c r="R68" s="73"/>
    </row>
    <row r="69" spans="1:18" ht="18" hidden="1" customHeight="1">
      <c r="A69" s="606">
        <v>59</v>
      </c>
      <c r="B69" s="607"/>
      <c r="C69" s="64"/>
      <c r="D69" s="65"/>
      <c r="E69" s="144"/>
      <c r="F69" s="66"/>
      <c r="G69" s="67"/>
      <c r="H69" s="71"/>
      <c r="I69" s="70"/>
      <c r="J69" s="71"/>
      <c r="K69" s="69"/>
      <c r="L69" s="70"/>
      <c r="M69" s="71"/>
      <c r="N69" s="69"/>
      <c r="O69" s="72"/>
      <c r="P69" s="62">
        <f t="shared" si="1"/>
        <v>0</v>
      </c>
      <c r="Q69" s="90"/>
      <c r="R69" s="73"/>
    </row>
    <row r="70" spans="1:18" ht="18" hidden="1" customHeight="1">
      <c r="A70" s="606">
        <v>60</v>
      </c>
      <c r="B70" s="607"/>
      <c r="C70" s="64"/>
      <c r="D70" s="65"/>
      <c r="E70" s="144"/>
      <c r="F70" s="66"/>
      <c r="G70" s="67"/>
      <c r="H70" s="71"/>
      <c r="I70" s="70"/>
      <c r="J70" s="71"/>
      <c r="K70" s="69"/>
      <c r="L70" s="70"/>
      <c r="M70" s="71"/>
      <c r="N70" s="69"/>
      <c r="O70" s="72"/>
      <c r="P70" s="62">
        <f t="shared" si="1"/>
        <v>0</v>
      </c>
      <c r="Q70" s="90"/>
      <c r="R70" s="73"/>
    </row>
    <row r="71" spans="1:18" ht="18" hidden="1" customHeight="1">
      <c r="A71" s="606">
        <v>61</v>
      </c>
      <c r="B71" s="607"/>
      <c r="C71" s="64"/>
      <c r="D71" s="65"/>
      <c r="E71" s="144"/>
      <c r="F71" s="66"/>
      <c r="G71" s="67"/>
      <c r="H71" s="71"/>
      <c r="I71" s="70"/>
      <c r="J71" s="71"/>
      <c r="K71" s="69"/>
      <c r="L71" s="70"/>
      <c r="M71" s="71"/>
      <c r="N71" s="69"/>
      <c r="O71" s="72"/>
      <c r="P71" s="62">
        <f t="shared" si="1"/>
        <v>0</v>
      </c>
      <c r="Q71" s="90"/>
      <c r="R71" s="73"/>
    </row>
    <row r="72" spans="1:18" ht="18" hidden="1" customHeight="1">
      <c r="A72" s="606">
        <v>62</v>
      </c>
      <c r="B72" s="607"/>
      <c r="C72" s="64"/>
      <c r="D72" s="65"/>
      <c r="E72" s="144"/>
      <c r="F72" s="66"/>
      <c r="G72" s="67"/>
      <c r="H72" s="71"/>
      <c r="I72" s="70"/>
      <c r="J72" s="71"/>
      <c r="K72" s="69"/>
      <c r="L72" s="70"/>
      <c r="M72" s="71"/>
      <c r="N72" s="69"/>
      <c r="O72" s="72"/>
      <c r="P72" s="62">
        <f t="shared" si="1"/>
        <v>0</v>
      </c>
      <c r="Q72" s="90"/>
      <c r="R72" s="73"/>
    </row>
    <row r="73" spans="1:18" ht="18" hidden="1" customHeight="1">
      <c r="A73" s="606">
        <v>63</v>
      </c>
      <c r="B73" s="607"/>
      <c r="C73" s="64"/>
      <c r="D73" s="65"/>
      <c r="E73" s="144"/>
      <c r="F73" s="66"/>
      <c r="G73" s="67"/>
      <c r="H73" s="71"/>
      <c r="I73" s="70"/>
      <c r="J73" s="71"/>
      <c r="K73" s="69"/>
      <c r="L73" s="70"/>
      <c r="M73" s="71"/>
      <c r="N73" s="69"/>
      <c r="O73" s="72"/>
      <c r="P73" s="62">
        <f t="shared" si="1"/>
        <v>0</v>
      </c>
      <c r="Q73" s="90"/>
      <c r="R73" s="73"/>
    </row>
    <row r="74" spans="1:18" ht="18" hidden="1" customHeight="1">
      <c r="A74" s="606">
        <v>64</v>
      </c>
      <c r="B74" s="607"/>
      <c r="C74" s="64"/>
      <c r="D74" s="65"/>
      <c r="E74" s="144"/>
      <c r="F74" s="66"/>
      <c r="G74" s="67"/>
      <c r="H74" s="71"/>
      <c r="I74" s="70"/>
      <c r="J74" s="71"/>
      <c r="K74" s="69"/>
      <c r="L74" s="70"/>
      <c r="M74" s="71"/>
      <c r="N74" s="69"/>
      <c r="O74" s="72"/>
      <c r="P74" s="62">
        <f t="shared" si="1"/>
        <v>0</v>
      </c>
      <c r="Q74" s="90"/>
      <c r="R74" s="73"/>
    </row>
    <row r="75" spans="1:18" ht="18" hidden="1" customHeight="1">
      <c r="A75" s="606">
        <v>65</v>
      </c>
      <c r="B75" s="607"/>
      <c r="C75" s="64"/>
      <c r="D75" s="65"/>
      <c r="E75" s="144"/>
      <c r="F75" s="66"/>
      <c r="G75" s="67"/>
      <c r="H75" s="71"/>
      <c r="I75" s="70"/>
      <c r="J75" s="71"/>
      <c r="K75" s="69"/>
      <c r="L75" s="70"/>
      <c r="M75" s="71"/>
      <c r="N75" s="69"/>
      <c r="O75" s="72"/>
      <c r="P75" s="62">
        <f t="shared" si="1"/>
        <v>0</v>
      </c>
      <c r="Q75" s="90"/>
      <c r="R75" s="73"/>
    </row>
    <row r="76" spans="1:18" ht="18" hidden="1" customHeight="1">
      <c r="A76" s="606">
        <v>66</v>
      </c>
      <c r="B76" s="607"/>
      <c r="C76" s="64"/>
      <c r="D76" s="65"/>
      <c r="E76" s="144"/>
      <c r="F76" s="66"/>
      <c r="G76" s="67"/>
      <c r="H76" s="71"/>
      <c r="I76" s="70"/>
      <c r="J76" s="71"/>
      <c r="K76" s="69"/>
      <c r="L76" s="70"/>
      <c r="M76" s="71"/>
      <c r="N76" s="69"/>
      <c r="O76" s="72"/>
      <c r="P76" s="62">
        <f t="shared" ref="P76:P139" si="2">IF(H76="",0,INT(SUM(PRODUCT(H76,J76,M76))))</f>
        <v>0</v>
      </c>
      <c r="Q76" s="90"/>
      <c r="R76" s="73"/>
    </row>
    <row r="77" spans="1:18" ht="18" hidden="1" customHeight="1">
      <c r="A77" s="606">
        <v>67</v>
      </c>
      <c r="B77" s="607"/>
      <c r="C77" s="64"/>
      <c r="D77" s="65"/>
      <c r="E77" s="144"/>
      <c r="F77" s="66"/>
      <c r="G77" s="67"/>
      <c r="H77" s="71"/>
      <c r="I77" s="70"/>
      <c r="J77" s="71"/>
      <c r="K77" s="69"/>
      <c r="L77" s="70"/>
      <c r="M77" s="71"/>
      <c r="N77" s="69"/>
      <c r="O77" s="72"/>
      <c r="P77" s="62">
        <f t="shared" si="2"/>
        <v>0</v>
      </c>
      <c r="Q77" s="90"/>
      <c r="R77" s="73"/>
    </row>
    <row r="78" spans="1:18" ht="18" hidden="1" customHeight="1">
      <c r="A78" s="606">
        <v>68</v>
      </c>
      <c r="B78" s="607"/>
      <c r="C78" s="64"/>
      <c r="D78" s="65"/>
      <c r="E78" s="144"/>
      <c r="F78" s="66"/>
      <c r="G78" s="67"/>
      <c r="H78" s="71"/>
      <c r="I78" s="70"/>
      <c r="J78" s="71"/>
      <c r="K78" s="69"/>
      <c r="L78" s="70"/>
      <c r="M78" s="71"/>
      <c r="N78" s="69"/>
      <c r="O78" s="72"/>
      <c r="P78" s="62">
        <f t="shared" si="2"/>
        <v>0</v>
      </c>
      <c r="Q78" s="90"/>
      <c r="R78" s="73"/>
    </row>
    <row r="79" spans="1:18" ht="18" hidden="1" customHeight="1">
      <c r="A79" s="606">
        <v>69</v>
      </c>
      <c r="B79" s="607"/>
      <c r="C79" s="64"/>
      <c r="D79" s="65"/>
      <c r="E79" s="144"/>
      <c r="F79" s="66"/>
      <c r="G79" s="67"/>
      <c r="H79" s="71"/>
      <c r="I79" s="70"/>
      <c r="J79" s="71"/>
      <c r="K79" s="69"/>
      <c r="L79" s="70"/>
      <c r="M79" s="71"/>
      <c r="N79" s="69"/>
      <c r="O79" s="72"/>
      <c r="P79" s="62">
        <f t="shared" si="2"/>
        <v>0</v>
      </c>
      <c r="Q79" s="90"/>
      <c r="R79" s="73"/>
    </row>
    <row r="80" spans="1:18" ht="18" hidden="1" customHeight="1">
      <c r="A80" s="606">
        <v>70</v>
      </c>
      <c r="B80" s="607"/>
      <c r="C80" s="64"/>
      <c r="D80" s="65"/>
      <c r="E80" s="144"/>
      <c r="F80" s="66"/>
      <c r="G80" s="67"/>
      <c r="H80" s="71"/>
      <c r="I80" s="70"/>
      <c r="J80" s="71"/>
      <c r="K80" s="69"/>
      <c r="L80" s="70"/>
      <c r="M80" s="71"/>
      <c r="N80" s="69"/>
      <c r="O80" s="72"/>
      <c r="P80" s="62">
        <f t="shared" si="2"/>
        <v>0</v>
      </c>
      <c r="Q80" s="90"/>
      <c r="R80" s="73"/>
    </row>
    <row r="81" spans="1:18" ht="18" hidden="1" customHeight="1">
      <c r="A81" s="606">
        <v>71</v>
      </c>
      <c r="B81" s="607"/>
      <c r="C81" s="64"/>
      <c r="D81" s="65"/>
      <c r="E81" s="144"/>
      <c r="F81" s="66"/>
      <c r="G81" s="67"/>
      <c r="H81" s="71"/>
      <c r="I81" s="70"/>
      <c r="J81" s="71"/>
      <c r="K81" s="69"/>
      <c r="L81" s="70"/>
      <c r="M81" s="71"/>
      <c r="N81" s="69"/>
      <c r="O81" s="72"/>
      <c r="P81" s="62">
        <f t="shared" si="2"/>
        <v>0</v>
      </c>
      <c r="Q81" s="90"/>
      <c r="R81" s="73"/>
    </row>
    <row r="82" spans="1:18" ht="18" hidden="1" customHeight="1">
      <c r="A82" s="606">
        <v>72</v>
      </c>
      <c r="B82" s="607"/>
      <c r="C82" s="64"/>
      <c r="D82" s="65"/>
      <c r="E82" s="144"/>
      <c r="F82" s="66"/>
      <c r="G82" s="67"/>
      <c r="H82" s="71"/>
      <c r="I82" s="70"/>
      <c r="J82" s="71"/>
      <c r="K82" s="69"/>
      <c r="L82" s="70"/>
      <c r="M82" s="71"/>
      <c r="N82" s="69"/>
      <c r="O82" s="72"/>
      <c r="P82" s="62">
        <f t="shared" si="2"/>
        <v>0</v>
      </c>
      <c r="Q82" s="90"/>
      <c r="R82" s="73"/>
    </row>
    <row r="83" spans="1:18" ht="18" hidden="1" customHeight="1">
      <c r="A83" s="606">
        <v>73</v>
      </c>
      <c r="B83" s="607"/>
      <c r="C83" s="64"/>
      <c r="D83" s="65"/>
      <c r="E83" s="144"/>
      <c r="F83" s="66"/>
      <c r="G83" s="67"/>
      <c r="H83" s="71"/>
      <c r="I83" s="70"/>
      <c r="J83" s="71"/>
      <c r="K83" s="69"/>
      <c r="L83" s="70"/>
      <c r="M83" s="71"/>
      <c r="N83" s="69"/>
      <c r="O83" s="72"/>
      <c r="P83" s="62">
        <f t="shared" si="2"/>
        <v>0</v>
      </c>
      <c r="Q83" s="90"/>
      <c r="R83" s="73"/>
    </row>
    <row r="84" spans="1:18" ht="18" hidden="1" customHeight="1">
      <c r="A84" s="606">
        <v>74</v>
      </c>
      <c r="B84" s="607"/>
      <c r="C84" s="64"/>
      <c r="D84" s="65"/>
      <c r="E84" s="144"/>
      <c r="F84" s="66"/>
      <c r="G84" s="67"/>
      <c r="H84" s="71"/>
      <c r="I84" s="70"/>
      <c r="J84" s="71"/>
      <c r="K84" s="69"/>
      <c r="L84" s="70"/>
      <c r="M84" s="71"/>
      <c r="N84" s="69"/>
      <c r="O84" s="72"/>
      <c r="P84" s="62">
        <f t="shared" si="2"/>
        <v>0</v>
      </c>
      <c r="Q84" s="90"/>
      <c r="R84" s="73"/>
    </row>
    <row r="85" spans="1:18" ht="18" hidden="1" customHeight="1">
      <c r="A85" s="606">
        <v>75</v>
      </c>
      <c r="B85" s="607"/>
      <c r="C85" s="64"/>
      <c r="D85" s="65"/>
      <c r="E85" s="144"/>
      <c r="F85" s="66"/>
      <c r="G85" s="67"/>
      <c r="H85" s="71"/>
      <c r="I85" s="70"/>
      <c r="J85" s="71"/>
      <c r="K85" s="69"/>
      <c r="L85" s="70"/>
      <c r="M85" s="71"/>
      <c r="N85" s="69"/>
      <c r="O85" s="72"/>
      <c r="P85" s="62">
        <f t="shared" si="2"/>
        <v>0</v>
      </c>
      <c r="Q85" s="90"/>
      <c r="R85" s="73"/>
    </row>
    <row r="86" spans="1:18" ht="18" hidden="1" customHeight="1">
      <c r="A86" s="606">
        <v>76</v>
      </c>
      <c r="B86" s="607"/>
      <c r="C86" s="64"/>
      <c r="D86" s="65"/>
      <c r="E86" s="144"/>
      <c r="F86" s="66"/>
      <c r="G86" s="67"/>
      <c r="H86" s="71"/>
      <c r="I86" s="70"/>
      <c r="J86" s="71"/>
      <c r="K86" s="69"/>
      <c r="L86" s="70"/>
      <c r="M86" s="71"/>
      <c r="N86" s="69"/>
      <c r="O86" s="72"/>
      <c r="P86" s="62">
        <f t="shared" si="2"/>
        <v>0</v>
      </c>
      <c r="Q86" s="90"/>
      <c r="R86" s="73"/>
    </row>
    <row r="87" spans="1:18" ht="18" hidden="1" customHeight="1">
      <c r="A87" s="606">
        <v>77</v>
      </c>
      <c r="B87" s="607"/>
      <c r="C87" s="64"/>
      <c r="D87" s="65"/>
      <c r="E87" s="144"/>
      <c r="F87" s="66"/>
      <c r="G87" s="67"/>
      <c r="H87" s="71"/>
      <c r="I87" s="70"/>
      <c r="J87" s="71"/>
      <c r="K87" s="69"/>
      <c r="L87" s="70"/>
      <c r="M87" s="71"/>
      <c r="N87" s="69"/>
      <c r="O87" s="72"/>
      <c r="P87" s="62">
        <f t="shared" si="2"/>
        <v>0</v>
      </c>
      <c r="Q87" s="90"/>
      <c r="R87" s="73"/>
    </row>
    <row r="88" spans="1:18" ht="18" hidden="1" customHeight="1">
      <c r="A88" s="606">
        <v>78</v>
      </c>
      <c r="B88" s="607"/>
      <c r="C88" s="64"/>
      <c r="D88" s="65"/>
      <c r="E88" s="144"/>
      <c r="F88" s="66"/>
      <c r="G88" s="67"/>
      <c r="H88" s="71"/>
      <c r="I88" s="70"/>
      <c r="J88" s="71"/>
      <c r="K88" s="69"/>
      <c r="L88" s="70"/>
      <c r="M88" s="71"/>
      <c r="N88" s="69"/>
      <c r="O88" s="72"/>
      <c r="P88" s="62">
        <f t="shared" si="2"/>
        <v>0</v>
      </c>
      <c r="Q88" s="90"/>
      <c r="R88" s="73"/>
    </row>
    <row r="89" spans="1:18" ht="18" hidden="1" customHeight="1">
      <c r="A89" s="606">
        <v>79</v>
      </c>
      <c r="B89" s="607"/>
      <c r="C89" s="64"/>
      <c r="D89" s="65"/>
      <c r="E89" s="144"/>
      <c r="F89" s="66"/>
      <c r="G89" s="67"/>
      <c r="H89" s="71"/>
      <c r="I89" s="70"/>
      <c r="J89" s="71"/>
      <c r="K89" s="69"/>
      <c r="L89" s="70"/>
      <c r="M89" s="71"/>
      <c r="N89" s="69"/>
      <c r="O89" s="72"/>
      <c r="P89" s="62">
        <f t="shared" si="2"/>
        <v>0</v>
      </c>
      <c r="Q89" s="90"/>
      <c r="R89" s="73"/>
    </row>
    <row r="90" spans="1:18" ht="18" hidden="1" customHeight="1">
      <c r="A90" s="606">
        <v>80</v>
      </c>
      <c r="B90" s="607"/>
      <c r="C90" s="64"/>
      <c r="D90" s="65"/>
      <c r="E90" s="144"/>
      <c r="F90" s="66"/>
      <c r="G90" s="67"/>
      <c r="H90" s="71"/>
      <c r="I90" s="70"/>
      <c r="J90" s="71"/>
      <c r="K90" s="69"/>
      <c r="L90" s="70"/>
      <c r="M90" s="71"/>
      <c r="N90" s="69"/>
      <c r="O90" s="72"/>
      <c r="P90" s="62">
        <f t="shared" si="2"/>
        <v>0</v>
      </c>
      <c r="Q90" s="90"/>
      <c r="R90" s="73"/>
    </row>
    <row r="91" spans="1:18" ht="18" hidden="1" customHeight="1">
      <c r="A91" s="606">
        <v>81</v>
      </c>
      <c r="B91" s="607"/>
      <c r="C91" s="64"/>
      <c r="D91" s="65"/>
      <c r="E91" s="144"/>
      <c r="F91" s="66"/>
      <c r="G91" s="67"/>
      <c r="H91" s="71"/>
      <c r="I91" s="70"/>
      <c r="J91" s="71"/>
      <c r="K91" s="69"/>
      <c r="L91" s="70"/>
      <c r="M91" s="71"/>
      <c r="N91" s="69"/>
      <c r="O91" s="72"/>
      <c r="P91" s="62">
        <f t="shared" si="2"/>
        <v>0</v>
      </c>
      <c r="Q91" s="90"/>
      <c r="R91" s="73"/>
    </row>
    <row r="92" spans="1:18" ht="18" hidden="1" customHeight="1">
      <c r="A92" s="606">
        <v>82</v>
      </c>
      <c r="B92" s="607"/>
      <c r="C92" s="64"/>
      <c r="D92" s="65"/>
      <c r="E92" s="144"/>
      <c r="F92" s="66"/>
      <c r="G92" s="67"/>
      <c r="H92" s="71"/>
      <c r="I92" s="70"/>
      <c r="J92" s="71"/>
      <c r="K92" s="69"/>
      <c r="L92" s="70"/>
      <c r="M92" s="71"/>
      <c r="N92" s="69"/>
      <c r="O92" s="72"/>
      <c r="P92" s="62">
        <f t="shared" si="2"/>
        <v>0</v>
      </c>
      <c r="Q92" s="90"/>
      <c r="R92" s="73"/>
    </row>
    <row r="93" spans="1:18" ht="18" hidden="1" customHeight="1">
      <c r="A93" s="606">
        <v>83</v>
      </c>
      <c r="B93" s="607"/>
      <c r="C93" s="64"/>
      <c r="D93" s="65"/>
      <c r="E93" s="144"/>
      <c r="F93" s="66"/>
      <c r="G93" s="67"/>
      <c r="H93" s="71"/>
      <c r="I93" s="70"/>
      <c r="J93" s="71"/>
      <c r="K93" s="69"/>
      <c r="L93" s="70"/>
      <c r="M93" s="71"/>
      <c r="N93" s="69"/>
      <c r="O93" s="72"/>
      <c r="P93" s="62">
        <f t="shared" si="2"/>
        <v>0</v>
      </c>
      <c r="Q93" s="90"/>
      <c r="R93" s="73"/>
    </row>
    <row r="94" spans="1:18" ht="18" hidden="1" customHeight="1">
      <c r="A94" s="606">
        <v>84</v>
      </c>
      <c r="B94" s="607"/>
      <c r="C94" s="64"/>
      <c r="D94" s="65"/>
      <c r="E94" s="144"/>
      <c r="F94" s="66"/>
      <c r="G94" s="67"/>
      <c r="H94" s="71"/>
      <c r="I94" s="70"/>
      <c r="J94" s="71"/>
      <c r="K94" s="69"/>
      <c r="L94" s="70"/>
      <c r="M94" s="71"/>
      <c r="N94" s="69"/>
      <c r="O94" s="72"/>
      <c r="P94" s="62">
        <f t="shared" si="2"/>
        <v>0</v>
      </c>
      <c r="Q94" s="90"/>
      <c r="R94" s="73"/>
    </row>
    <row r="95" spans="1:18" ht="18" hidden="1" customHeight="1">
      <c r="A95" s="606">
        <v>85</v>
      </c>
      <c r="B95" s="607"/>
      <c r="C95" s="64"/>
      <c r="D95" s="65"/>
      <c r="E95" s="144"/>
      <c r="F95" s="66"/>
      <c r="G95" s="67"/>
      <c r="H95" s="71"/>
      <c r="I95" s="70"/>
      <c r="J95" s="71"/>
      <c r="K95" s="69"/>
      <c r="L95" s="70"/>
      <c r="M95" s="71"/>
      <c r="N95" s="69"/>
      <c r="O95" s="72"/>
      <c r="P95" s="62">
        <f t="shared" si="2"/>
        <v>0</v>
      </c>
      <c r="Q95" s="90"/>
      <c r="R95" s="73"/>
    </row>
    <row r="96" spans="1:18" ht="18" hidden="1" customHeight="1">
      <c r="A96" s="606">
        <v>86</v>
      </c>
      <c r="B96" s="607"/>
      <c r="C96" s="64"/>
      <c r="D96" s="65"/>
      <c r="E96" s="144"/>
      <c r="F96" s="66"/>
      <c r="G96" s="67"/>
      <c r="H96" s="71"/>
      <c r="I96" s="70"/>
      <c r="J96" s="71"/>
      <c r="K96" s="69"/>
      <c r="L96" s="70"/>
      <c r="M96" s="71"/>
      <c r="N96" s="69"/>
      <c r="O96" s="72"/>
      <c r="P96" s="62">
        <f t="shared" si="2"/>
        <v>0</v>
      </c>
      <c r="Q96" s="90"/>
      <c r="R96" s="73"/>
    </row>
    <row r="97" spans="1:18" ht="18" hidden="1" customHeight="1">
      <c r="A97" s="606">
        <v>87</v>
      </c>
      <c r="B97" s="607"/>
      <c r="C97" s="64"/>
      <c r="D97" s="65"/>
      <c r="E97" s="144"/>
      <c r="F97" s="66"/>
      <c r="G97" s="67"/>
      <c r="H97" s="71"/>
      <c r="I97" s="70"/>
      <c r="J97" s="71"/>
      <c r="K97" s="69"/>
      <c r="L97" s="70"/>
      <c r="M97" s="71"/>
      <c r="N97" s="69"/>
      <c r="O97" s="72"/>
      <c r="P97" s="62">
        <f t="shared" si="2"/>
        <v>0</v>
      </c>
      <c r="Q97" s="90"/>
      <c r="R97" s="73"/>
    </row>
    <row r="98" spans="1:18" ht="18" hidden="1" customHeight="1">
      <c r="A98" s="606">
        <v>88</v>
      </c>
      <c r="B98" s="607"/>
      <c r="C98" s="64"/>
      <c r="D98" s="65"/>
      <c r="E98" s="144"/>
      <c r="F98" s="66"/>
      <c r="G98" s="67"/>
      <c r="H98" s="71"/>
      <c r="I98" s="70"/>
      <c r="J98" s="71"/>
      <c r="K98" s="69"/>
      <c r="L98" s="70"/>
      <c r="M98" s="71"/>
      <c r="N98" s="69"/>
      <c r="O98" s="72"/>
      <c r="P98" s="62">
        <f t="shared" si="2"/>
        <v>0</v>
      </c>
      <c r="Q98" s="90"/>
      <c r="R98" s="73"/>
    </row>
    <row r="99" spans="1:18" ht="18" hidden="1" customHeight="1">
      <c r="A99" s="606">
        <v>89</v>
      </c>
      <c r="B99" s="607"/>
      <c r="C99" s="64"/>
      <c r="D99" s="65"/>
      <c r="E99" s="144"/>
      <c r="F99" s="66"/>
      <c r="G99" s="67"/>
      <c r="H99" s="71"/>
      <c r="I99" s="70"/>
      <c r="J99" s="71"/>
      <c r="K99" s="69"/>
      <c r="L99" s="70"/>
      <c r="M99" s="71"/>
      <c r="N99" s="69"/>
      <c r="O99" s="72"/>
      <c r="P99" s="62">
        <f t="shared" si="2"/>
        <v>0</v>
      </c>
      <c r="Q99" s="90"/>
      <c r="R99" s="73"/>
    </row>
    <row r="100" spans="1:18" ht="18" hidden="1" customHeight="1">
      <c r="A100" s="606">
        <v>90</v>
      </c>
      <c r="B100" s="607"/>
      <c r="C100" s="64"/>
      <c r="D100" s="65"/>
      <c r="E100" s="144"/>
      <c r="F100" s="66"/>
      <c r="G100" s="67"/>
      <c r="H100" s="71"/>
      <c r="I100" s="70"/>
      <c r="J100" s="71"/>
      <c r="K100" s="69"/>
      <c r="L100" s="70"/>
      <c r="M100" s="71"/>
      <c r="N100" s="69"/>
      <c r="O100" s="72"/>
      <c r="P100" s="62">
        <f t="shared" si="2"/>
        <v>0</v>
      </c>
      <c r="Q100" s="90"/>
      <c r="R100" s="73"/>
    </row>
    <row r="101" spans="1:18" ht="18" hidden="1" customHeight="1">
      <c r="A101" s="606">
        <v>91</v>
      </c>
      <c r="B101" s="607"/>
      <c r="C101" s="64"/>
      <c r="D101" s="65"/>
      <c r="E101" s="144"/>
      <c r="F101" s="66"/>
      <c r="G101" s="67"/>
      <c r="H101" s="71"/>
      <c r="I101" s="70"/>
      <c r="J101" s="71"/>
      <c r="K101" s="69"/>
      <c r="L101" s="70"/>
      <c r="M101" s="71"/>
      <c r="N101" s="69"/>
      <c r="O101" s="72"/>
      <c r="P101" s="62">
        <f t="shared" si="2"/>
        <v>0</v>
      </c>
      <c r="Q101" s="90"/>
      <c r="R101" s="73"/>
    </row>
    <row r="102" spans="1:18" ht="18" hidden="1" customHeight="1">
      <c r="A102" s="606">
        <v>92</v>
      </c>
      <c r="B102" s="607"/>
      <c r="C102" s="64"/>
      <c r="D102" s="65"/>
      <c r="E102" s="144"/>
      <c r="F102" s="66"/>
      <c r="G102" s="67"/>
      <c r="H102" s="71"/>
      <c r="I102" s="70"/>
      <c r="J102" s="71"/>
      <c r="K102" s="69"/>
      <c r="L102" s="70"/>
      <c r="M102" s="71"/>
      <c r="N102" s="69"/>
      <c r="O102" s="72"/>
      <c r="P102" s="62">
        <f t="shared" si="2"/>
        <v>0</v>
      </c>
      <c r="Q102" s="90"/>
      <c r="R102" s="73"/>
    </row>
    <row r="103" spans="1:18" ht="18" hidden="1" customHeight="1">
      <c r="A103" s="606">
        <v>93</v>
      </c>
      <c r="B103" s="607"/>
      <c r="C103" s="64"/>
      <c r="D103" s="65"/>
      <c r="E103" s="144"/>
      <c r="F103" s="66"/>
      <c r="G103" s="67"/>
      <c r="H103" s="71"/>
      <c r="I103" s="70"/>
      <c r="J103" s="71"/>
      <c r="K103" s="69"/>
      <c r="L103" s="70"/>
      <c r="M103" s="71"/>
      <c r="N103" s="69"/>
      <c r="O103" s="72"/>
      <c r="P103" s="62">
        <f t="shared" si="2"/>
        <v>0</v>
      </c>
      <c r="Q103" s="90"/>
      <c r="R103" s="73"/>
    </row>
    <row r="104" spans="1:18" ht="18" hidden="1" customHeight="1">
      <c r="A104" s="606">
        <v>94</v>
      </c>
      <c r="B104" s="607"/>
      <c r="C104" s="64"/>
      <c r="D104" s="65"/>
      <c r="E104" s="144"/>
      <c r="F104" s="66"/>
      <c r="G104" s="67"/>
      <c r="H104" s="71"/>
      <c r="I104" s="70"/>
      <c r="J104" s="71"/>
      <c r="K104" s="69"/>
      <c r="L104" s="70"/>
      <c r="M104" s="71"/>
      <c r="N104" s="69"/>
      <c r="O104" s="72"/>
      <c r="P104" s="62">
        <f t="shared" si="2"/>
        <v>0</v>
      </c>
      <c r="Q104" s="90"/>
      <c r="R104" s="73"/>
    </row>
    <row r="105" spans="1:18" ht="18" hidden="1" customHeight="1">
      <c r="A105" s="606">
        <v>95</v>
      </c>
      <c r="B105" s="607"/>
      <c r="C105" s="64"/>
      <c r="D105" s="65"/>
      <c r="E105" s="144"/>
      <c r="F105" s="66"/>
      <c r="G105" s="67"/>
      <c r="H105" s="71"/>
      <c r="I105" s="70"/>
      <c r="J105" s="71"/>
      <c r="K105" s="69"/>
      <c r="L105" s="70"/>
      <c r="M105" s="71"/>
      <c r="N105" s="69"/>
      <c r="O105" s="72"/>
      <c r="P105" s="62">
        <f t="shared" si="2"/>
        <v>0</v>
      </c>
      <c r="Q105" s="90"/>
      <c r="R105" s="73"/>
    </row>
    <row r="106" spans="1:18" ht="18" hidden="1" customHeight="1">
      <c r="A106" s="606">
        <v>96</v>
      </c>
      <c r="B106" s="607"/>
      <c r="C106" s="64"/>
      <c r="D106" s="65"/>
      <c r="E106" s="144"/>
      <c r="F106" s="66"/>
      <c r="G106" s="67"/>
      <c r="H106" s="71"/>
      <c r="I106" s="70"/>
      <c r="J106" s="71"/>
      <c r="K106" s="69"/>
      <c r="L106" s="70"/>
      <c r="M106" s="71"/>
      <c r="N106" s="69"/>
      <c r="O106" s="72"/>
      <c r="P106" s="62">
        <f t="shared" si="2"/>
        <v>0</v>
      </c>
      <c r="Q106" s="90"/>
      <c r="R106" s="73"/>
    </row>
    <row r="107" spans="1:18" ht="18" hidden="1" customHeight="1">
      <c r="A107" s="606">
        <v>97</v>
      </c>
      <c r="B107" s="607"/>
      <c r="C107" s="64"/>
      <c r="D107" s="65"/>
      <c r="E107" s="144"/>
      <c r="F107" s="66"/>
      <c r="G107" s="67"/>
      <c r="H107" s="71"/>
      <c r="I107" s="70"/>
      <c r="J107" s="71"/>
      <c r="K107" s="69"/>
      <c r="L107" s="70"/>
      <c r="M107" s="71"/>
      <c r="N107" s="69"/>
      <c r="O107" s="72"/>
      <c r="P107" s="62">
        <f t="shared" si="2"/>
        <v>0</v>
      </c>
      <c r="Q107" s="90"/>
      <c r="R107" s="73"/>
    </row>
    <row r="108" spans="1:18" ht="18" hidden="1" customHeight="1">
      <c r="A108" s="606">
        <v>98</v>
      </c>
      <c r="B108" s="607"/>
      <c r="C108" s="64"/>
      <c r="D108" s="65"/>
      <c r="E108" s="144"/>
      <c r="F108" s="66"/>
      <c r="G108" s="67"/>
      <c r="H108" s="71"/>
      <c r="I108" s="70"/>
      <c r="J108" s="71"/>
      <c r="K108" s="69"/>
      <c r="L108" s="70"/>
      <c r="M108" s="71"/>
      <c r="N108" s="69"/>
      <c r="O108" s="72"/>
      <c r="P108" s="62">
        <f t="shared" si="2"/>
        <v>0</v>
      </c>
      <c r="Q108" s="90"/>
      <c r="R108" s="73"/>
    </row>
    <row r="109" spans="1:18" ht="18" hidden="1" customHeight="1">
      <c r="A109" s="606">
        <v>99</v>
      </c>
      <c r="B109" s="607"/>
      <c r="C109" s="64"/>
      <c r="D109" s="65"/>
      <c r="E109" s="144"/>
      <c r="F109" s="66"/>
      <c r="G109" s="67"/>
      <c r="H109" s="71"/>
      <c r="I109" s="70"/>
      <c r="J109" s="71"/>
      <c r="K109" s="69"/>
      <c r="L109" s="70"/>
      <c r="M109" s="71"/>
      <c r="N109" s="69"/>
      <c r="O109" s="72"/>
      <c r="P109" s="62">
        <f t="shared" si="2"/>
        <v>0</v>
      </c>
      <c r="Q109" s="90"/>
      <c r="R109" s="73"/>
    </row>
    <row r="110" spans="1:18" ht="18" hidden="1" customHeight="1">
      <c r="A110" s="606">
        <v>100</v>
      </c>
      <c r="B110" s="607"/>
      <c r="C110" s="64"/>
      <c r="D110" s="65"/>
      <c r="E110" s="144"/>
      <c r="F110" s="66"/>
      <c r="G110" s="67"/>
      <c r="H110" s="71"/>
      <c r="I110" s="70"/>
      <c r="J110" s="71"/>
      <c r="K110" s="69"/>
      <c r="L110" s="70"/>
      <c r="M110" s="71"/>
      <c r="N110" s="69"/>
      <c r="O110" s="72"/>
      <c r="P110" s="62">
        <f t="shared" si="2"/>
        <v>0</v>
      </c>
      <c r="Q110" s="90"/>
      <c r="R110" s="73"/>
    </row>
    <row r="111" spans="1:18" ht="18" hidden="1" customHeight="1">
      <c r="A111" s="606">
        <v>101</v>
      </c>
      <c r="B111" s="607"/>
      <c r="C111" s="64"/>
      <c r="D111" s="65"/>
      <c r="E111" s="144"/>
      <c r="F111" s="66"/>
      <c r="G111" s="67"/>
      <c r="H111" s="71"/>
      <c r="I111" s="70"/>
      <c r="J111" s="71"/>
      <c r="K111" s="69"/>
      <c r="L111" s="70"/>
      <c r="M111" s="71"/>
      <c r="N111" s="69"/>
      <c r="O111" s="72"/>
      <c r="P111" s="62">
        <f t="shared" si="2"/>
        <v>0</v>
      </c>
      <c r="Q111" s="90"/>
      <c r="R111" s="73"/>
    </row>
    <row r="112" spans="1:18" ht="18" hidden="1" customHeight="1">
      <c r="A112" s="606">
        <v>102</v>
      </c>
      <c r="B112" s="607"/>
      <c r="C112" s="64"/>
      <c r="D112" s="65"/>
      <c r="E112" s="144"/>
      <c r="F112" s="66"/>
      <c r="G112" s="67"/>
      <c r="H112" s="71"/>
      <c r="I112" s="70"/>
      <c r="J112" s="71"/>
      <c r="K112" s="69"/>
      <c r="L112" s="70"/>
      <c r="M112" s="71"/>
      <c r="N112" s="69"/>
      <c r="O112" s="72"/>
      <c r="P112" s="62">
        <f t="shared" si="2"/>
        <v>0</v>
      </c>
      <c r="Q112" s="90"/>
      <c r="R112" s="73"/>
    </row>
    <row r="113" spans="1:18" ht="18" hidden="1" customHeight="1">
      <c r="A113" s="606">
        <v>103</v>
      </c>
      <c r="B113" s="607"/>
      <c r="C113" s="64"/>
      <c r="D113" s="65"/>
      <c r="E113" s="144"/>
      <c r="F113" s="66"/>
      <c r="G113" s="67"/>
      <c r="H113" s="71"/>
      <c r="I113" s="70"/>
      <c r="J113" s="71"/>
      <c r="K113" s="69"/>
      <c r="L113" s="70"/>
      <c r="M113" s="71"/>
      <c r="N113" s="69"/>
      <c r="O113" s="72"/>
      <c r="P113" s="62">
        <f t="shared" si="2"/>
        <v>0</v>
      </c>
      <c r="Q113" s="90"/>
      <c r="R113" s="73"/>
    </row>
    <row r="114" spans="1:18" ht="18" hidden="1" customHeight="1">
      <c r="A114" s="606">
        <v>104</v>
      </c>
      <c r="B114" s="607"/>
      <c r="C114" s="64"/>
      <c r="D114" s="65"/>
      <c r="E114" s="144"/>
      <c r="F114" s="66"/>
      <c r="G114" s="67"/>
      <c r="H114" s="71"/>
      <c r="I114" s="70"/>
      <c r="J114" s="71"/>
      <c r="K114" s="69"/>
      <c r="L114" s="70"/>
      <c r="M114" s="71"/>
      <c r="N114" s="69"/>
      <c r="O114" s="72"/>
      <c r="P114" s="62">
        <f t="shared" si="2"/>
        <v>0</v>
      </c>
      <c r="Q114" s="90"/>
      <c r="R114" s="73"/>
    </row>
    <row r="115" spans="1:18" ht="18" hidden="1" customHeight="1">
      <c r="A115" s="606">
        <v>105</v>
      </c>
      <c r="B115" s="607"/>
      <c r="C115" s="64"/>
      <c r="D115" s="65"/>
      <c r="E115" s="144"/>
      <c r="F115" s="66"/>
      <c r="G115" s="67"/>
      <c r="H115" s="71"/>
      <c r="I115" s="70"/>
      <c r="J115" s="71"/>
      <c r="K115" s="69"/>
      <c r="L115" s="70"/>
      <c r="M115" s="71"/>
      <c r="N115" s="69"/>
      <c r="O115" s="72"/>
      <c r="P115" s="62">
        <f t="shared" si="2"/>
        <v>0</v>
      </c>
      <c r="Q115" s="90"/>
      <c r="R115" s="73"/>
    </row>
    <row r="116" spans="1:18" ht="18" hidden="1" customHeight="1">
      <c r="A116" s="606">
        <v>106</v>
      </c>
      <c r="B116" s="607"/>
      <c r="C116" s="64"/>
      <c r="D116" s="65"/>
      <c r="E116" s="144"/>
      <c r="F116" s="66"/>
      <c r="G116" s="67"/>
      <c r="H116" s="71"/>
      <c r="I116" s="70"/>
      <c r="J116" s="71"/>
      <c r="K116" s="69"/>
      <c r="L116" s="70"/>
      <c r="M116" s="71"/>
      <c r="N116" s="69"/>
      <c r="O116" s="72"/>
      <c r="P116" s="62">
        <f t="shared" si="2"/>
        <v>0</v>
      </c>
      <c r="Q116" s="90"/>
      <c r="R116" s="73"/>
    </row>
    <row r="117" spans="1:18" ht="18" hidden="1" customHeight="1">
      <c r="A117" s="606">
        <v>107</v>
      </c>
      <c r="B117" s="607"/>
      <c r="C117" s="64"/>
      <c r="D117" s="65"/>
      <c r="E117" s="144"/>
      <c r="F117" s="66"/>
      <c r="G117" s="67"/>
      <c r="H117" s="71"/>
      <c r="I117" s="70"/>
      <c r="J117" s="71"/>
      <c r="K117" s="69"/>
      <c r="L117" s="70"/>
      <c r="M117" s="71"/>
      <c r="N117" s="69"/>
      <c r="O117" s="72"/>
      <c r="P117" s="62">
        <f t="shared" si="2"/>
        <v>0</v>
      </c>
      <c r="Q117" s="90"/>
      <c r="R117" s="73"/>
    </row>
    <row r="118" spans="1:18" ht="18" hidden="1" customHeight="1">
      <c r="A118" s="606">
        <v>108</v>
      </c>
      <c r="B118" s="607"/>
      <c r="C118" s="64"/>
      <c r="D118" s="65"/>
      <c r="E118" s="144"/>
      <c r="F118" s="66"/>
      <c r="G118" s="67"/>
      <c r="H118" s="71"/>
      <c r="I118" s="70"/>
      <c r="J118" s="71"/>
      <c r="K118" s="69"/>
      <c r="L118" s="70"/>
      <c r="M118" s="71"/>
      <c r="N118" s="69"/>
      <c r="O118" s="72"/>
      <c r="P118" s="62">
        <f t="shared" si="2"/>
        <v>0</v>
      </c>
      <c r="Q118" s="90"/>
      <c r="R118" s="73"/>
    </row>
    <row r="119" spans="1:18" ht="18" hidden="1" customHeight="1">
      <c r="A119" s="606">
        <v>109</v>
      </c>
      <c r="B119" s="607"/>
      <c r="C119" s="64"/>
      <c r="D119" s="65"/>
      <c r="E119" s="144"/>
      <c r="F119" s="66"/>
      <c r="G119" s="67"/>
      <c r="H119" s="71"/>
      <c r="I119" s="70"/>
      <c r="J119" s="71"/>
      <c r="K119" s="69"/>
      <c r="L119" s="70"/>
      <c r="M119" s="71"/>
      <c r="N119" s="69"/>
      <c r="O119" s="72"/>
      <c r="P119" s="62">
        <f t="shared" si="2"/>
        <v>0</v>
      </c>
      <c r="Q119" s="90"/>
      <c r="R119" s="73"/>
    </row>
    <row r="120" spans="1:18" ht="18" hidden="1" customHeight="1">
      <c r="A120" s="606">
        <v>110</v>
      </c>
      <c r="B120" s="607"/>
      <c r="C120" s="64"/>
      <c r="D120" s="65"/>
      <c r="E120" s="144"/>
      <c r="F120" s="66"/>
      <c r="G120" s="67"/>
      <c r="H120" s="71"/>
      <c r="I120" s="70"/>
      <c r="J120" s="71"/>
      <c r="K120" s="69"/>
      <c r="L120" s="70"/>
      <c r="M120" s="71"/>
      <c r="N120" s="69"/>
      <c r="O120" s="72"/>
      <c r="P120" s="62">
        <f t="shared" si="2"/>
        <v>0</v>
      </c>
      <c r="Q120" s="90"/>
      <c r="R120" s="73"/>
    </row>
    <row r="121" spans="1:18" ht="18" hidden="1" customHeight="1">
      <c r="A121" s="606">
        <v>111</v>
      </c>
      <c r="B121" s="607"/>
      <c r="C121" s="64"/>
      <c r="D121" s="65"/>
      <c r="E121" s="144"/>
      <c r="F121" s="66"/>
      <c r="G121" s="67"/>
      <c r="H121" s="71"/>
      <c r="I121" s="70"/>
      <c r="J121" s="71"/>
      <c r="K121" s="69"/>
      <c r="L121" s="70"/>
      <c r="M121" s="71"/>
      <c r="N121" s="69"/>
      <c r="O121" s="72"/>
      <c r="P121" s="62">
        <f t="shared" si="2"/>
        <v>0</v>
      </c>
      <c r="Q121" s="90"/>
      <c r="R121" s="73"/>
    </row>
    <row r="122" spans="1:18" ht="18" hidden="1" customHeight="1">
      <c r="A122" s="606">
        <v>112</v>
      </c>
      <c r="B122" s="607"/>
      <c r="C122" s="64"/>
      <c r="D122" s="65"/>
      <c r="E122" s="144"/>
      <c r="F122" s="66"/>
      <c r="G122" s="67"/>
      <c r="H122" s="71"/>
      <c r="I122" s="70"/>
      <c r="J122" s="71"/>
      <c r="K122" s="69"/>
      <c r="L122" s="70"/>
      <c r="M122" s="71"/>
      <c r="N122" s="69"/>
      <c r="O122" s="72"/>
      <c r="P122" s="62">
        <f t="shared" si="2"/>
        <v>0</v>
      </c>
      <c r="Q122" s="90"/>
      <c r="R122" s="73"/>
    </row>
    <row r="123" spans="1:18" ht="18" hidden="1" customHeight="1">
      <c r="A123" s="606">
        <v>113</v>
      </c>
      <c r="B123" s="607"/>
      <c r="C123" s="64"/>
      <c r="D123" s="65"/>
      <c r="E123" s="144"/>
      <c r="F123" s="66"/>
      <c r="G123" s="67"/>
      <c r="H123" s="71"/>
      <c r="I123" s="70"/>
      <c r="J123" s="71"/>
      <c r="K123" s="69"/>
      <c r="L123" s="70"/>
      <c r="M123" s="71"/>
      <c r="N123" s="69"/>
      <c r="O123" s="72"/>
      <c r="P123" s="62">
        <f t="shared" si="2"/>
        <v>0</v>
      </c>
      <c r="Q123" s="90"/>
      <c r="R123" s="73"/>
    </row>
    <row r="124" spans="1:18" ht="18" hidden="1" customHeight="1">
      <c r="A124" s="606">
        <v>114</v>
      </c>
      <c r="B124" s="607"/>
      <c r="C124" s="64"/>
      <c r="D124" s="65"/>
      <c r="E124" s="144"/>
      <c r="F124" s="66"/>
      <c r="G124" s="67"/>
      <c r="H124" s="71"/>
      <c r="I124" s="70"/>
      <c r="J124" s="71"/>
      <c r="K124" s="69"/>
      <c r="L124" s="70"/>
      <c r="M124" s="71"/>
      <c r="N124" s="69"/>
      <c r="O124" s="72"/>
      <c r="P124" s="62">
        <f t="shared" si="2"/>
        <v>0</v>
      </c>
      <c r="Q124" s="90"/>
      <c r="R124" s="73"/>
    </row>
    <row r="125" spans="1:18" ht="18" hidden="1" customHeight="1">
      <c r="A125" s="606">
        <v>115</v>
      </c>
      <c r="B125" s="607"/>
      <c r="C125" s="64"/>
      <c r="D125" s="65"/>
      <c r="E125" s="144"/>
      <c r="F125" s="66"/>
      <c r="G125" s="67"/>
      <c r="H125" s="71"/>
      <c r="I125" s="70"/>
      <c r="J125" s="71"/>
      <c r="K125" s="69"/>
      <c r="L125" s="70"/>
      <c r="M125" s="71"/>
      <c r="N125" s="69"/>
      <c r="O125" s="72"/>
      <c r="P125" s="62">
        <f t="shared" si="2"/>
        <v>0</v>
      </c>
      <c r="Q125" s="90"/>
      <c r="R125" s="73"/>
    </row>
    <row r="126" spans="1:18" ht="18" hidden="1" customHeight="1">
      <c r="A126" s="606">
        <v>116</v>
      </c>
      <c r="B126" s="607"/>
      <c r="C126" s="64"/>
      <c r="D126" s="65"/>
      <c r="E126" s="144"/>
      <c r="F126" s="66"/>
      <c r="G126" s="67"/>
      <c r="H126" s="71"/>
      <c r="I126" s="70"/>
      <c r="J126" s="71"/>
      <c r="K126" s="69"/>
      <c r="L126" s="70"/>
      <c r="M126" s="71"/>
      <c r="N126" s="69"/>
      <c r="O126" s="72"/>
      <c r="P126" s="62">
        <f t="shared" si="2"/>
        <v>0</v>
      </c>
      <c r="Q126" s="90"/>
      <c r="R126" s="73"/>
    </row>
    <row r="127" spans="1:18" ht="18" hidden="1" customHeight="1">
      <c r="A127" s="606">
        <v>117</v>
      </c>
      <c r="B127" s="607"/>
      <c r="C127" s="64"/>
      <c r="D127" s="65"/>
      <c r="E127" s="144"/>
      <c r="F127" s="66"/>
      <c r="G127" s="67"/>
      <c r="H127" s="71"/>
      <c r="I127" s="70"/>
      <c r="J127" s="71"/>
      <c r="K127" s="69"/>
      <c r="L127" s="70"/>
      <c r="M127" s="71"/>
      <c r="N127" s="69"/>
      <c r="O127" s="72"/>
      <c r="P127" s="62">
        <f t="shared" si="2"/>
        <v>0</v>
      </c>
      <c r="Q127" s="90"/>
      <c r="R127" s="73"/>
    </row>
    <row r="128" spans="1:18" ht="18" hidden="1" customHeight="1">
      <c r="A128" s="606">
        <v>118</v>
      </c>
      <c r="B128" s="607"/>
      <c r="C128" s="64"/>
      <c r="D128" s="65"/>
      <c r="E128" s="144"/>
      <c r="F128" s="66"/>
      <c r="G128" s="67"/>
      <c r="H128" s="71"/>
      <c r="I128" s="70"/>
      <c r="J128" s="71"/>
      <c r="K128" s="69"/>
      <c r="L128" s="70"/>
      <c r="M128" s="71"/>
      <c r="N128" s="69"/>
      <c r="O128" s="72"/>
      <c r="P128" s="62">
        <f t="shared" si="2"/>
        <v>0</v>
      </c>
      <c r="Q128" s="90"/>
      <c r="R128" s="73"/>
    </row>
    <row r="129" spans="1:18" ht="18" hidden="1" customHeight="1">
      <c r="A129" s="606">
        <v>119</v>
      </c>
      <c r="B129" s="607"/>
      <c r="C129" s="64"/>
      <c r="D129" s="65"/>
      <c r="E129" s="144"/>
      <c r="F129" s="66"/>
      <c r="G129" s="67"/>
      <c r="H129" s="71"/>
      <c r="I129" s="70"/>
      <c r="J129" s="71"/>
      <c r="K129" s="69"/>
      <c r="L129" s="70"/>
      <c r="M129" s="71"/>
      <c r="N129" s="69"/>
      <c r="O129" s="72"/>
      <c r="P129" s="62">
        <f t="shared" si="2"/>
        <v>0</v>
      </c>
      <c r="Q129" s="90"/>
      <c r="R129" s="73"/>
    </row>
    <row r="130" spans="1:18" ht="18" hidden="1" customHeight="1">
      <c r="A130" s="606">
        <v>120</v>
      </c>
      <c r="B130" s="607"/>
      <c r="C130" s="64"/>
      <c r="D130" s="65"/>
      <c r="E130" s="144"/>
      <c r="F130" s="66"/>
      <c r="G130" s="67"/>
      <c r="H130" s="71"/>
      <c r="I130" s="70"/>
      <c r="J130" s="71"/>
      <c r="K130" s="69"/>
      <c r="L130" s="70"/>
      <c r="M130" s="71"/>
      <c r="N130" s="69"/>
      <c r="O130" s="72"/>
      <c r="P130" s="62">
        <f t="shared" si="2"/>
        <v>0</v>
      </c>
      <c r="Q130" s="90"/>
      <c r="R130" s="73"/>
    </row>
    <row r="131" spans="1:18" ht="18" hidden="1" customHeight="1">
      <c r="A131" s="606">
        <v>121</v>
      </c>
      <c r="B131" s="607"/>
      <c r="C131" s="64"/>
      <c r="D131" s="65"/>
      <c r="E131" s="144"/>
      <c r="F131" s="66"/>
      <c r="G131" s="67"/>
      <c r="H131" s="71"/>
      <c r="I131" s="70"/>
      <c r="J131" s="71"/>
      <c r="K131" s="69"/>
      <c r="L131" s="70"/>
      <c r="M131" s="71"/>
      <c r="N131" s="69"/>
      <c r="O131" s="72"/>
      <c r="P131" s="62">
        <f t="shared" si="2"/>
        <v>0</v>
      </c>
      <c r="Q131" s="90"/>
      <c r="R131" s="73"/>
    </row>
    <row r="132" spans="1:18" ht="18" hidden="1" customHeight="1">
      <c r="A132" s="606">
        <v>122</v>
      </c>
      <c r="B132" s="607"/>
      <c r="C132" s="64"/>
      <c r="D132" s="65"/>
      <c r="E132" s="144"/>
      <c r="F132" s="66"/>
      <c r="G132" s="67"/>
      <c r="H132" s="71"/>
      <c r="I132" s="70"/>
      <c r="J132" s="71"/>
      <c r="K132" s="69"/>
      <c r="L132" s="70"/>
      <c r="M132" s="71"/>
      <c r="N132" s="69"/>
      <c r="O132" s="72"/>
      <c r="P132" s="62">
        <f t="shared" si="2"/>
        <v>0</v>
      </c>
      <c r="Q132" s="90"/>
      <c r="R132" s="73"/>
    </row>
    <row r="133" spans="1:18" ht="18" hidden="1" customHeight="1">
      <c r="A133" s="606">
        <v>123</v>
      </c>
      <c r="B133" s="607"/>
      <c r="C133" s="64"/>
      <c r="D133" s="65"/>
      <c r="E133" s="144"/>
      <c r="F133" s="66"/>
      <c r="G133" s="67"/>
      <c r="H133" s="71"/>
      <c r="I133" s="70"/>
      <c r="J133" s="71"/>
      <c r="K133" s="69"/>
      <c r="L133" s="70"/>
      <c r="M133" s="71"/>
      <c r="N133" s="69"/>
      <c r="O133" s="72"/>
      <c r="P133" s="62">
        <f t="shared" si="2"/>
        <v>0</v>
      </c>
      <c r="Q133" s="90"/>
      <c r="R133" s="73"/>
    </row>
    <row r="134" spans="1:18" ht="18" hidden="1" customHeight="1">
      <c r="A134" s="606">
        <v>124</v>
      </c>
      <c r="B134" s="607"/>
      <c r="C134" s="64"/>
      <c r="D134" s="65"/>
      <c r="E134" s="144"/>
      <c r="F134" s="66"/>
      <c r="G134" s="67"/>
      <c r="H134" s="71"/>
      <c r="I134" s="70"/>
      <c r="J134" s="71"/>
      <c r="K134" s="69"/>
      <c r="L134" s="70"/>
      <c r="M134" s="71"/>
      <c r="N134" s="69"/>
      <c r="O134" s="72"/>
      <c r="P134" s="62">
        <f t="shared" si="2"/>
        <v>0</v>
      </c>
      <c r="Q134" s="90"/>
      <c r="R134" s="73"/>
    </row>
    <row r="135" spans="1:18" ht="18" hidden="1" customHeight="1">
      <c r="A135" s="606">
        <v>125</v>
      </c>
      <c r="B135" s="607"/>
      <c r="C135" s="64"/>
      <c r="D135" s="65"/>
      <c r="E135" s="144"/>
      <c r="F135" s="66"/>
      <c r="G135" s="67"/>
      <c r="H135" s="71"/>
      <c r="I135" s="70"/>
      <c r="J135" s="71"/>
      <c r="K135" s="69"/>
      <c r="L135" s="70"/>
      <c r="M135" s="71"/>
      <c r="N135" s="69"/>
      <c r="O135" s="72"/>
      <c r="P135" s="62">
        <f t="shared" si="2"/>
        <v>0</v>
      </c>
      <c r="Q135" s="90"/>
      <c r="R135" s="73"/>
    </row>
    <row r="136" spans="1:18" ht="18" hidden="1" customHeight="1">
      <c r="A136" s="606">
        <v>126</v>
      </c>
      <c r="B136" s="607"/>
      <c r="C136" s="64"/>
      <c r="D136" s="65"/>
      <c r="E136" s="144"/>
      <c r="F136" s="66"/>
      <c r="G136" s="67"/>
      <c r="H136" s="71"/>
      <c r="I136" s="70"/>
      <c r="J136" s="71"/>
      <c r="K136" s="69"/>
      <c r="L136" s="70"/>
      <c r="M136" s="71"/>
      <c r="N136" s="69"/>
      <c r="O136" s="72"/>
      <c r="P136" s="62">
        <f t="shared" si="2"/>
        <v>0</v>
      </c>
      <c r="Q136" s="90"/>
      <c r="R136" s="73"/>
    </row>
    <row r="137" spans="1:18" ht="18" hidden="1" customHeight="1">
      <c r="A137" s="606">
        <v>127</v>
      </c>
      <c r="B137" s="607"/>
      <c r="C137" s="64"/>
      <c r="D137" s="65"/>
      <c r="E137" s="144"/>
      <c r="F137" s="66"/>
      <c r="G137" s="67"/>
      <c r="H137" s="71"/>
      <c r="I137" s="70"/>
      <c r="J137" s="71"/>
      <c r="K137" s="69"/>
      <c r="L137" s="70"/>
      <c r="M137" s="71"/>
      <c r="N137" s="69"/>
      <c r="O137" s="72"/>
      <c r="P137" s="62">
        <f t="shared" si="2"/>
        <v>0</v>
      </c>
      <c r="Q137" s="90"/>
      <c r="R137" s="73"/>
    </row>
    <row r="138" spans="1:18" ht="18" hidden="1" customHeight="1">
      <c r="A138" s="606">
        <v>128</v>
      </c>
      <c r="B138" s="607"/>
      <c r="C138" s="64"/>
      <c r="D138" s="65"/>
      <c r="E138" s="144"/>
      <c r="F138" s="66"/>
      <c r="G138" s="67"/>
      <c r="H138" s="71"/>
      <c r="I138" s="70"/>
      <c r="J138" s="71"/>
      <c r="K138" s="69"/>
      <c r="L138" s="70"/>
      <c r="M138" s="71"/>
      <c r="N138" s="69"/>
      <c r="O138" s="72"/>
      <c r="P138" s="62">
        <f t="shared" si="2"/>
        <v>0</v>
      </c>
      <c r="Q138" s="90"/>
      <c r="R138" s="73"/>
    </row>
    <row r="139" spans="1:18" ht="18" hidden="1" customHeight="1">
      <c r="A139" s="606">
        <v>129</v>
      </c>
      <c r="B139" s="607"/>
      <c r="C139" s="64"/>
      <c r="D139" s="65"/>
      <c r="E139" s="144"/>
      <c r="F139" s="66"/>
      <c r="G139" s="67"/>
      <c r="H139" s="71"/>
      <c r="I139" s="70"/>
      <c r="J139" s="71"/>
      <c r="K139" s="69"/>
      <c r="L139" s="70"/>
      <c r="M139" s="71"/>
      <c r="N139" s="69"/>
      <c r="O139" s="72"/>
      <c r="P139" s="62">
        <f t="shared" si="2"/>
        <v>0</v>
      </c>
      <c r="Q139" s="90"/>
      <c r="R139" s="73"/>
    </row>
    <row r="140" spans="1:18" ht="18" hidden="1" customHeight="1">
      <c r="A140" s="606">
        <v>130</v>
      </c>
      <c r="B140" s="607"/>
      <c r="C140" s="64"/>
      <c r="D140" s="65"/>
      <c r="E140" s="144"/>
      <c r="F140" s="66"/>
      <c r="G140" s="67"/>
      <c r="H140" s="71"/>
      <c r="I140" s="70"/>
      <c r="J140" s="71"/>
      <c r="K140" s="69"/>
      <c r="L140" s="70"/>
      <c r="M140" s="71"/>
      <c r="N140" s="69"/>
      <c r="O140" s="72"/>
      <c r="P140" s="62">
        <f t="shared" ref="P140:P203" si="3">IF(H140="",0,INT(SUM(PRODUCT(H140,J140,M140))))</f>
        <v>0</v>
      </c>
      <c r="Q140" s="90"/>
      <c r="R140" s="73"/>
    </row>
    <row r="141" spans="1:18" ht="18" hidden="1" customHeight="1">
      <c r="A141" s="606">
        <v>131</v>
      </c>
      <c r="B141" s="607"/>
      <c r="C141" s="64"/>
      <c r="D141" s="65"/>
      <c r="E141" s="144"/>
      <c r="F141" s="66"/>
      <c r="G141" s="67"/>
      <c r="H141" s="71"/>
      <c r="I141" s="70"/>
      <c r="J141" s="71"/>
      <c r="K141" s="69"/>
      <c r="L141" s="70"/>
      <c r="M141" s="71"/>
      <c r="N141" s="69"/>
      <c r="O141" s="72"/>
      <c r="P141" s="62">
        <f t="shared" si="3"/>
        <v>0</v>
      </c>
      <c r="Q141" s="90"/>
      <c r="R141" s="73"/>
    </row>
    <row r="142" spans="1:18" ht="18" hidden="1" customHeight="1">
      <c r="A142" s="606">
        <v>132</v>
      </c>
      <c r="B142" s="607"/>
      <c r="C142" s="64"/>
      <c r="D142" s="65"/>
      <c r="E142" s="144"/>
      <c r="F142" s="66"/>
      <c r="G142" s="67"/>
      <c r="H142" s="71"/>
      <c r="I142" s="70"/>
      <c r="J142" s="71"/>
      <c r="K142" s="69"/>
      <c r="L142" s="70"/>
      <c r="M142" s="71"/>
      <c r="N142" s="69"/>
      <c r="O142" s="72"/>
      <c r="P142" s="62">
        <f t="shared" si="3"/>
        <v>0</v>
      </c>
      <c r="Q142" s="90"/>
      <c r="R142" s="73"/>
    </row>
    <row r="143" spans="1:18" ht="18" hidden="1" customHeight="1">
      <c r="A143" s="606">
        <v>133</v>
      </c>
      <c r="B143" s="607"/>
      <c r="C143" s="64"/>
      <c r="D143" s="65"/>
      <c r="E143" s="144"/>
      <c r="F143" s="66"/>
      <c r="G143" s="67"/>
      <c r="H143" s="71"/>
      <c r="I143" s="70"/>
      <c r="J143" s="71"/>
      <c r="K143" s="69"/>
      <c r="L143" s="70"/>
      <c r="M143" s="71"/>
      <c r="N143" s="69"/>
      <c r="O143" s="72"/>
      <c r="P143" s="62">
        <f t="shared" si="3"/>
        <v>0</v>
      </c>
      <c r="Q143" s="90"/>
      <c r="R143" s="73"/>
    </row>
    <row r="144" spans="1:18" ht="18" hidden="1" customHeight="1">
      <c r="A144" s="606">
        <v>134</v>
      </c>
      <c r="B144" s="607"/>
      <c r="C144" s="64"/>
      <c r="D144" s="65"/>
      <c r="E144" s="144"/>
      <c r="F144" s="66"/>
      <c r="G144" s="67"/>
      <c r="H144" s="71"/>
      <c r="I144" s="70"/>
      <c r="J144" s="71"/>
      <c r="K144" s="69"/>
      <c r="L144" s="70"/>
      <c r="M144" s="71"/>
      <c r="N144" s="69"/>
      <c r="O144" s="72"/>
      <c r="P144" s="62">
        <f t="shared" si="3"/>
        <v>0</v>
      </c>
      <c r="Q144" s="90"/>
      <c r="R144" s="73"/>
    </row>
    <row r="145" spans="1:18" ht="18" hidden="1" customHeight="1">
      <c r="A145" s="606">
        <v>135</v>
      </c>
      <c r="B145" s="607"/>
      <c r="C145" s="64"/>
      <c r="D145" s="65"/>
      <c r="E145" s="144"/>
      <c r="F145" s="66"/>
      <c r="G145" s="67"/>
      <c r="H145" s="71"/>
      <c r="I145" s="70"/>
      <c r="J145" s="71"/>
      <c r="K145" s="69"/>
      <c r="L145" s="70"/>
      <c r="M145" s="71"/>
      <c r="N145" s="69"/>
      <c r="O145" s="72"/>
      <c r="P145" s="62">
        <f t="shared" si="3"/>
        <v>0</v>
      </c>
      <c r="Q145" s="90"/>
      <c r="R145" s="73"/>
    </row>
    <row r="146" spans="1:18" ht="18" hidden="1" customHeight="1">
      <c r="A146" s="606">
        <v>136</v>
      </c>
      <c r="B146" s="607"/>
      <c r="C146" s="64"/>
      <c r="D146" s="65"/>
      <c r="E146" s="144"/>
      <c r="F146" s="66"/>
      <c r="G146" s="67"/>
      <c r="H146" s="71"/>
      <c r="I146" s="70"/>
      <c r="J146" s="71"/>
      <c r="K146" s="69"/>
      <c r="L146" s="70"/>
      <c r="M146" s="71"/>
      <c r="N146" s="69"/>
      <c r="O146" s="72"/>
      <c r="P146" s="62">
        <f t="shared" si="3"/>
        <v>0</v>
      </c>
      <c r="Q146" s="90"/>
      <c r="R146" s="73"/>
    </row>
    <row r="147" spans="1:18" ht="18" hidden="1" customHeight="1">
      <c r="A147" s="606">
        <v>137</v>
      </c>
      <c r="B147" s="607"/>
      <c r="C147" s="64"/>
      <c r="D147" s="65"/>
      <c r="E147" s="144"/>
      <c r="F147" s="66"/>
      <c r="G147" s="67"/>
      <c r="H147" s="71"/>
      <c r="I147" s="70"/>
      <c r="J147" s="71"/>
      <c r="K147" s="69"/>
      <c r="L147" s="70"/>
      <c r="M147" s="71"/>
      <c r="N147" s="69"/>
      <c r="O147" s="72"/>
      <c r="P147" s="62">
        <f t="shared" si="3"/>
        <v>0</v>
      </c>
      <c r="Q147" s="90"/>
      <c r="R147" s="73"/>
    </row>
    <row r="148" spans="1:18" ht="18" hidden="1" customHeight="1">
      <c r="A148" s="606">
        <v>138</v>
      </c>
      <c r="B148" s="607"/>
      <c r="C148" s="64"/>
      <c r="D148" s="65"/>
      <c r="E148" s="144"/>
      <c r="F148" s="66"/>
      <c r="G148" s="67"/>
      <c r="H148" s="71"/>
      <c r="I148" s="70"/>
      <c r="J148" s="71"/>
      <c r="K148" s="69"/>
      <c r="L148" s="70"/>
      <c r="M148" s="71"/>
      <c r="N148" s="69"/>
      <c r="O148" s="72"/>
      <c r="P148" s="62">
        <f t="shared" si="3"/>
        <v>0</v>
      </c>
      <c r="Q148" s="90"/>
      <c r="R148" s="73"/>
    </row>
    <row r="149" spans="1:18" ht="18" hidden="1" customHeight="1">
      <c r="A149" s="606">
        <v>139</v>
      </c>
      <c r="B149" s="607"/>
      <c r="C149" s="64"/>
      <c r="D149" s="65"/>
      <c r="E149" s="144"/>
      <c r="F149" s="66"/>
      <c r="G149" s="67"/>
      <c r="H149" s="71"/>
      <c r="I149" s="70"/>
      <c r="J149" s="71"/>
      <c r="K149" s="69"/>
      <c r="L149" s="70"/>
      <c r="M149" s="71"/>
      <c r="N149" s="69"/>
      <c r="O149" s="72"/>
      <c r="P149" s="62">
        <f t="shared" si="3"/>
        <v>0</v>
      </c>
      <c r="Q149" s="90"/>
      <c r="R149" s="73"/>
    </row>
    <row r="150" spans="1:18" ht="18" hidden="1" customHeight="1">
      <c r="A150" s="606">
        <v>140</v>
      </c>
      <c r="B150" s="607"/>
      <c r="C150" s="64"/>
      <c r="D150" s="65"/>
      <c r="E150" s="144"/>
      <c r="F150" s="66"/>
      <c r="G150" s="67"/>
      <c r="H150" s="71"/>
      <c r="I150" s="70"/>
      <c r="J150" s="71"/>
      <c r="K150" s="69"/>
      <c r="L150" s="70"/>
      <c r="M150" s="71"/>
      <c r="N150" s="69"/>
      <c r="O150" s="72"/>
      <c r="P150" s="62">
        <f t="shared" si="3"/>
        <v>0</v>
      </c>
      <c r="Q150" s="90"/>
      <c r="R150" s="73"/>
    </row>
    <row r="151" spans="1:18" ht="18" hidden="1" customHeight="1">
      <c r="A151" s="606">
        <v>141</v>
      </c>
      <c r="B151" s="607"/>
      <c r="C151" s="64"/>
      <c r="D151" s="65"/>
      <c r="E151" s="144"/>
      <c r="F151" s="66"/>
      <c r="G151" s="67"/>
      <c r="H151" s="71"/>
      <c r="I151" s="70"/>
      <c r="J151" s="71"/>
      <c r="K151" s="69"/>
      <c r="L151" s="70"/>
      <c r="M151" s="71"/>
      <c r="N151" s="69"/>
      <c r="O151" s="72"/>
      <c r="P151" s="62">
        <f t="shared" si="3"/>
        <v>0</v>
      </c>
      <c r="Q151" s="90"/>
      <c r="R151" s="73"/>
    </row>
    <row r="152" spans="1:18" ht="18" hidden="1" customHeight="1">
      <c r="A152" s="606">
        <v>142</v>
      </c>
      <c r="B152" s="607"/>
      <c r="C152" s="64"/>
      <c r="D152" s="65"/>
      <c r="E152" s="144"/>
      <c r="F152" s="66"/>
      <c r="G152" s="67"/>
      <c r="H152" s="71"/>
      <c r="I152" s="70"/>
      <c r="J152" s="71"/>
      <c r="K152" s="69"/>
      <c r="L152" s="70"/>
      <c r="M152" s="71"/>
      <c r="N152" s="69"/>
      <c r="O152" s="72"/>
      <c r="P152" s="62">
        <f t="shared" si="3"/>
        <v>0</v>
      </c>
      <c r="Q152" s="90"/>
      <c r="R152" s="73"/>
    </row>
    <row r="153" spans="1:18" ht="18" hidden="1" customHeight="1">
      <c r="A153" s="606">
        <v>143</v>
      </c>
      <c r="B153" s="607"/>
      <c r="C153" s="64"/>
      <c r="D153" s="65"/>
      <c r="E153" s="144"/>
      <c r="F153" s="66"/>
      <c r="G153" s="67"/>
      <c r="H153" s="71"/>
      <c r="I153" s="70"/>
      <c r="J153" s="71"/>
      <c r="K153" s="69"/>
      <c r="L153" s="70"/>
      <c r="M153" s="71"/>
      <c r="N153" s="69"/>
      <c r="O153" s="72"/>
      <c r="P153" s="62">
        <f t="shared" si="3"/>
        <v>0</v>
      </c>
      <c r="Q153" s="90"/>
      <c r="R153" s="73"/>
    </row>
    <row r="154" spans="1:18" ht="18" hidden="1" customHeight="1">
      <c r="A154" s="606">
        <v>144</v>
      </c>
      <c r="B154" s="607"/>
      <c r="C154" s="64"/>
      <c r="D154" s="65"/>
      <c r="E154" s="144"/>
      <c r="F154" s="66"/>
      <c r="G154" s="67"/>
      <c r="H154" s="71"/>
      <c r="I154" s="70"/>
      <c r="J154" s="71"/>
      <c r="K154" s="69"/>
      <c r="L154" s="70"/>
      <c r="M154" s="71"/>
      <c r="N154" s="69"/>
      <c r="O154" s="72"/>
      <c r="P154" s="62">
        <f t="shared" si="3"/>
        <v>0</v>
      </c>
      <c r="Q154" s="90"/>
      <c r="R154" s="73"/>
    </row>
    <row r="155" spans="1:18" ht="18" hidden="1" customHeight="1">
      <c r="A155" s="606">
        <v>145</v>
      </c>
      <c r="B155" s="607"/>
      <c r="C155" s="64"/>
      <c r="D155" s="65"/>
      <c r="E155" s="144"/>
      <c r="F155" s="66"/>
      <c r="G155" s="67"/>
      <c r="H155" s="71"/>
      <c r="I155" s="70"/>
      <c r="J155" s="71"/>
      <c r="K155" s="69"/>
      <c r="L155" s="70"/>
      <c r="M155" s="71"/>
      <c r="N155" s="69"/>
      <c r="O155" s="72"/>
      <c r="P155" s="62">
        <f t="shared" si="3"/>
        <v>0</v>
      </c>
      <c r="Q155" s="90"/>
      <c r="R155" s="73"/>
    </row>
    <row r="156" spans="1:18" ht="18" hidden="1" customHeight="1">
      <c r="A156" s="606">
        <v>146</v>
      </c>
      <c r="B156" s="607"/>
      <c r="C156" s="64"/>
      <c r="D156" s="65"/>
      <c r="E156" s="144"/>
      <c r="F156" s="66"/>
      <c r="G156" s="67"/>
      <c r="H156" s="71"/>
      <c r="I156" s="70"/>
      <c r="J156" s="71"/>
      <c r="K156" s="69"/>
      <c r="L156" s="70"/>
      <c r="M156" s="71"/>
      <c r="N156" s="69"/>
      <c r="O156" s="72"/>
      <c r="P156" s="62">
        <f t="shared" si="3"/>
        <v>0</v>
      </c>
      <c r="Q156" s="90"/>
      <c r="R156" s="73"/>
    </row>
    <row r="157" spans="1:18" ht="18" hidden="1" customHeight="1">
      <c r="A157" s="606">
        <v>147</v>
      </c>
      <c r="B157" s="607"/>
      <c r="C157" s="64"/>
      <c r="D157" s="65"/>
      <c r="E157" s="144"/>
      <c r="F157" s="66"/>
      <c r="G157" s="67"/>
      <c r="H157" s="71"/>
      <c r="I157" s="70"/>
      <c r="J157" s="71"/>
      <c r="K157" s="69"/>
      <c r="L157" s="70"/>
      <c r="M157" s="71"/>
      <c r="N157" s="69"/>
      <c r="O157" s="72"/>
      <c r="P157" s="62">
        <f t="shared" si="3"/>
        <v>0</v>
      </c>
      <c r="Q157" s="90"/>
      <c r="R157" s="73"/>
    </row>
    <row r="158" spans="1:18" ht="18" hidden="1" customHeight="1">
      <c r="A158" s="606">
        <v>148</v>
      </c>
      <c r="B158" s="607"/>
      <c r="C158" s="64"/>
      <c r="D158" s="65"/>
      <c r="E158" s="144"/>
      <c r="F158" s="66"/>
      <c r="G158" s="67"/>
      <c r="H158" s="71"/>
      <c r="I158" s="70"/>
      <c r="J158" s="71"/>
      <c r="K158" s="69"/>
      <c r="L158" s="70"/>
      <c r="M158" s="71"/>
      <c r="N158" s="69"/>
      <c r="O158" s="72"/>
      <c r="P158" s="62">
        <f t="shared" si="3"/>
        <v>0</v>
      </c>
      <c r="Q158" s="90"/>
      <c r="R158" s="73"/>
    </row>
    <row r="159" spans="1:18" ht="18" hidden="1" customHeight="1">
      <c r="A159" s="606">
        <v>149</v>
      </c>
      <c r="B159" s="607"/>
      <c r="C159" s="64"/>
      <c r="D159" s="65"/>
      <c r="E159" s="144"/>
      <c r="F159" s="66"/>
      <c r="G159" s="67"/>
      <c r="H159" s="71"/>
      <c r="I159" s="70"/>
      <c r="J159" s="71"/>
      <c r="K159" s="69"/>
      <c r="L159" s="70"/>
      <c r="M159" s="71"/>
      <c r="N159" s="69"/>
      <c r="O159" s="72"/>
      <c r="P159" s="62">
        <f t="shared" si="3"/>
        <v>0</v>
      </c>
      <c r="Q159" s="90"/>
      <c r="R159" s="73"/>
    </row>
    <row r="160" spans="1:18" ht="18" hidden="1" customHeight="1">
      <c r="A160" s="606">
        <v>150</v>
      </c>
      <c r="B160" s="607"/>
      <c r="C160" s="64"/>
      <c r="D160" s="65"/>
      <c r="E160" s="144"/>
      <c r="F160" s="66"/>
      <c r="G160" s="67"/>
      <c r="H160" s="71"/>
      <c r="I160" s="70"/>
      <c r="J160" s="71"/>
      <c r="K160" s="69"/>
      <c r="L160" s="70"/>
      <c r="M160" s="71"/>
      <c r="N160" s="69"/>
      <c r="O160" s="72"/>
      <c r="P160" s="62">
        <f t="shared" si="3"/>
        <v>0</v>
      </c>
      <c r="Q160" s="90"/>
      <c r="R160" s="73"/>
    </row>
    <row r="161" spans="1:18" ht="18" hidden="1" customHeight="1">
      <c r="A161" s="606">
        <v>151</v>
      </c>
      <c r="B161" s="607"/>
      <c r="C161" s="64"/>
      <c r="D161" s="65"/>
      <c r="E161" s="144"/>
      <c r="F161" s="66"/>
      <c r="G161" s="67"/>
      <c r="H161" s="71"/>
      <c r="I161" s="70"/>
      <c r="J161" s="71"/>
      <c r="K161" s="69"/>
      <c r="L161" s="70"/>
      <c r="M161" s="71"/>
      <c r="N161" s="69"/>
      <c r="O161" s="72"/>
      <c r="P161" s="62">
        <f t="shared" si="3"/>
        <v>0</v>
      </c>
      <c r="Q161" s="90"/>
      <c r="R161" s="73"/>
    </row>
    <row r="162" spans="1:18" ht="18" hidden="1" customHeight="1">
      <c r="A162" s="606">
        <v>152</v>
      </c>
      <c r="B162" s="607"/>
      <c r="C162" s="64"/>
      <c r="D162" s="65"/>
      <c r="E162" s="144"/>
      <c r="F162" s="66"/>
      <c r="G162" s="67"/>
      <c r="H162" s="71"/>
      <c r="I162" s="70"/>
      <c r="J162" s="71"/>
      <c r="K162" s="69"/>
      <c r="L162" s="70"/>
      <c r="M162" s="71"/>
      <c r="N162" s="69"/>
      <c r="O162" s="72"/>
      <c r="P162" s="62">
        <f t="shared" si="3"/>
        <v>0</v>
      </c>
      <c r="Q162" s="90"/>
      <c r="R162" s="73"/>
    </row>
    <row r="163" spans="1:18" ht="18" hidden="1" customHeight="1">
      <c r="A163" s="606">
        <v>153</v>
      </c>
      <c r="B163" s="607"/>
      <c r="C163" s="64"/>
      <c r="D163" s="65"/>
      <c r="E163" s="144"/>
      <c r="F163" s="66"/>
      <c r="G163" s="67"/>
      <c r="H163" s="71"/>
      <c r="I163" s="70"/>
      <c r="J163" s="71"/>
      <c r="K163" s="69"/>
      <c r="L163" s="70"/>
      <c r="M163" s="71"/>
      <c r="N163" s="69"/>
      <c r="O163" s="72"/>
      <c r="P163" s="62">
        <f t="shared" si="3"/>
        <v>0</v>
      </c>
      <c r="Q163" s="90"/>
      <c r="R163" s="73"/>
    </row>
    <row r="164" spans="1:18" ht="18" hidden="1" customHeight="1">
      <c r="A164" s="606">
        <v>154</v>
      </c>
      <c r="B164" s="607"/>
      <c r="C164" s="64"/>
      <c r="D164" s="65"/>
      <c r="E164" s="144"/>
      <c r="F164" s="66"/>
      <c r="G164" s="67"/>
      <c r="H164" s="68"/>
      <c r="I164" s="67"/>
      <c r="J164" s="68"/>
      <c r="K164" s="69"/>
      <c r="L164" s="70"/>
      <c r="M164" s="71"/>
      <c r="N164" s="69"/>
      <c r="O164" s="72"/>
      <c r="P164" s="62">
        <f t="shared" si="3"/>
        <v>0</v>
      </c>
      <c r="Q164" s="90"/>
      <c r="R164" s="73"/>
    </row>
    <row r="165" spans="1:18" ht="18" hidden="1" customHeight="1">
      <c r="A165" s="606">
        <v>155</v>
      </c>
      <c r="B165" s="607"/>
      <c r="C165" s="64"/>
      <c r="D165" s="65"/>
      <c r="E165" s="144"/>
      <c r="F165" s="66"/>
      <c r="G165" s="67"/>
      <c r="H165" s="68"/>
      <c r="I165" s="67"/>
      <c r="J165" s="68"/>
      <c r="K165" s="69"/>
      <c r="L165" s="70"/>
      <c r="M165" s="71"/>
      <c r="N165" s="69"/>
      <c r="O165" s="72"/>
      <c r="P165" s="62">
        <f t="shared" si="3"/>
        <v>0</v>
      </c>
      <c r="Q165" s="90"/>
      <c r="R165" s="73"/>
    </row>
    <row r="166" spans="1:18" ht="18" hidden="1" customHeight="1">
      <c r="A166" s="606">
        <v>156</v>
      </c>
      <c r="B166" s="607"/>
      <c r="C166" s="64"/>
      <c r="D166" s="65"/>
      <c r="E166" s="144"/>
      <c r="F166" s="66"/>
      <c r="G166" s="67"/>
      <c r="H166" s="68"/>
      <c r="I166" s="67"/>
      <c r="J166" s="68"/>
      <c r="K166" s="69"/>
      <c r="L166" s="70"/>
      <c r="M166" s="71"/>
      <c r="N166" s="69"/>
      <c r="O166" s="72"/>
      <c r="P166" s="62">
        <f t="shared" si="3"/>
        <v>0</v>
      </c>
      <c r="Q166" s="90"/>
      <c r="R166" s="73"/>
    </row>
    <row r="167" spans="1:18" ht="18" hidden="1" customHeight="1">
      <c r="A167" s="606">
        <v>157</v>
      </c>
      <c r="B167" s="607"/>
      <c r="C167" s="64"/>
      <c r="D167" s="65"/>
      <c r="E167" s="144"/>
      <c r="F167" s="66"/>
      <c r="G167" s="67"/>
      <c r="H167" s="68"/>
      <c r="I167" s="67"/>
      <c r="J167" s="68"/>
      <c r="K167" s="69"/>
      <c r="L167" s="70"/>
      <c r="M167" s="71"/>
      <c r="N167" s="69"/>
      <c r="O167" s="72"/>
      <c r="P167" s="62">
        <f t="shared" si="3"/>
        <v>0</v>
      </c>
      <c r="Q167" s="90"/>
      <c r="R167" s="73"/>
    </row>
    <row r="168" spans="1:18" ht="18" hidden="1" customHeight="1">
      <c r="A168" s="606">
        <v>158</v>
      </c>
      <c r="B168" s="607"/>
      <c r="C168" s="64"/>
      <c r="D168" s="65"/>
      <c r="E168" s="144"/>
      <c r="F168" s="66"/>
      <c r="G168" s="67"/>
      <c r="H168" s="68"/>
      <c r="I168" s="70"/>
      <c r="J168" s="71"/>
      <c r="K168" s="69"/>
      <c r="L168" s="70"/>
      <c r="M168" s="71"/>
      <c r="N168" s="69"/>
      <c r="O168" s="72"/>
      <c r="P168" s="62">
        <f t="shared" si="3"/>
        <v>0</v>
      </c>
      <c r="Q168" s="90"/>
      <c r="R168" s="73"/>
    </row>
    <row r="169" spans="1:18" ht="18" hidden="1" customHeight="1">
      <c r="A169" s="606">
        <v>159</v>
      </c>
      <c r="B169" s="607"/>
      <c r="C169" s="64"/>
      <c r="D169" s="65"/>
      <c r="E169" s="144"/>
      <c r="F169" s="66"/>
      <c r="G169" s="67"/>
      <c r="H169" s="68"/>
      <c r="I169" s="70"/>
      <c r="J169" s="71"/>
      <c r="K169" s="69"/>
      <c r="L169" s="70"/>
      <c r="M169" s="71"/>
      <c r="N169" s="69"/>
      <c r="O169" s="72"/>
      <c r="P169" s="62">
        <f t="shared" si="3"/>
        <v>0</v>
      </c>
      <c r="Q169" s="90"/>
      <c r="R169" s="73"/>
    </row>
    <row r="170" spans="1:18" ht="18" hidden="1" customHeight="1">
      <c r="A170" s="606">
        <v>160</v>
      </c>
      <c r="B170" s="607"/>
      <c r="C170" s="64"/>
      <c r="D170" s="65"/>
      <c r="E170" s="144"/>
      <c r="F170" s="66"/>
      <c r="G170" s="67"/>
      <c r="H170" s="68"/>
      <c r="I170" s="70"/>
      <c r="J170" s="71"/>
      <c r="K170" s="69"/>
      <c r="L170" s="70"/>
      <c r="M170" s="71"/>
      <c r="N170" s="69"/>
      <c r="O170" s="72"/>
      <c r="P170" s="62">
        <f t="shared" si="3"/>
        <v>0</v>
      </c>
      <c r="Q170" s="90"/>
      <c r="R170" s="73"/>
    </row>
    <row r="171" spans="1:18" ht="18" hidden="1" customHeight="1">
      <c r="A171" s="606">
        <v>161</v>
      </c>
      <c r="B171" s="607"/>
      <c r="C171" s="64"/>
      <c r="D171" s="65"/>
      <c r="E171" s="144"/>
      <c r="F171" s="66"/>
      <c r="G171" s="67"/>
      <c r="H171" s="68"/>
      <c r="I171" s="70"/>
      <c r="J171" s="71"/>
      <c r="K171" s="69"/>
      <c r="L171" s="70"/>
      <c r="M171" s="71"/>
      <c r="N171" s="69"/>
      <c r="O171" s="72"/>
      <c r="P171" s="62">
        <f t="shared" si="3"/>
        <v>0</v>
      </c>
      <c r="Q171" s="90"/>
      <c r="R171" s="73"/>
    </row>
    <row r="172" spans="1:18" ht="18" hidden="1" customHeight="1">
      <c r="A172" s="606">
        <v>162</v>
      </c>
      <c r="B172" s="607"/>
      <c r="C172" s="64"/>
      <c r="D172" s="65"/>
      <c r="E172" s="144"/>
      <c r="F172" s="66"/>
      <c r="G172" s="67"/>
      <c r="H172" s="68"/>
      <c r="I172" s="70"/>
      <c r="J172" s="71"/>
      <c r="K172" s="69"/>
      <c r="L172" s="70"/>
      <c r="M172" s="71"/>
      <c r="N172" s="69"/>
      <c r="O172" s="72"/>
      <c r="P172" s="62">
        <f t="shared" si="3"/>
        <v>0</v>
      </c>
      <c r="Q172" s="90"/>
      <c r="R172" s="73"/>
    </row>
    <row r="173" spans="1:18" ht="18" hidden="1" customHeight="1">
      <c r="A173" s="606">
        <v>163</v>
      </c>
      <c r="B173" s="607"/>
      <c r="C173" s="64"/>
      <c r="D173" s="65"/>
      <c r="E173" s="144"/>
      <c r="F173" s="66"/>
      <c r="G173" s="67"/>
      <c r="H173" s="68"/>
      <c r="I173" s="67"/>
      <c r="J173" s="68"/>
      <c r="K173" s="69"/>
      <c r="L173" s="67"/>
      <c r="M173" s="71"/>
      <c r="N173" s="74"/>
      <c r="O173" s="72"/>
      <c r="P173" s="62">
        <f t="shared" si="3"/>
        <v>0</v>
      </c>
      <c r="Q173" s="90"/>
      <c r="R173" s="73"/>
    </row>
    <row r="174" spans="1:18" ht="18" hidden="1" customHeight="1">
      <c r="A174" s="606">
        <v>164</v>
      </c>
      <c r="B174" s="607"/>
      <c r="C174" s="64"/>
      <c r="D174" s="65"/>
      <c r="E174" s="144"/>
      <c r="F174" s="66"/>
      <c r="G174" s="67"/>
      <c r="H174" s="68"/>
      <c r="I174" s="67"/>
      <c r="J174" s="68"/>
      <c r="K174" s="69"/>
      <c r="L174" s="67"/>
      <c r="M174" s="71"/>
      <c r="N174" s="74"/>
      <c r="O174" s="72"/>
      <c r="P174" s="62">
        <f t="shared" si="3"/>
        <v>0</v>
      </c>
      <c r="Q174" s="90"/>
      <c r="R174" s="73"/>
    </row>
    <row r="175" spans="1:18" ht="18" hidden="1" customHeight="1">
      <c r="A175" s="606">
        <v>165</v>
      </c>
      <c r="B175" s="607"/>
      <c r="C175" s="64"/>
      <c r="D175" s="65"/>
      <c r="E175" s="144"/>
      <c r="F175" s="66"/>
      <c r="G175" s="67"/>
      <c r="H175" s="68"/>
      <c r="I175" s="67"/>
      <c r="J175" s="68"/>
      <c r="K175" s="69"/>
      <c r="L175" s="67"/>
      <c r="M175" s="71"/>
      <c r="N175" s="74"/>
      <c r="O175" s="72"/>
      <c r="P175" s="62">
        <f t="shared" si="3"/>
        <v>0</v>
      </c>
      <c r="Q175" s="90"/>
      <c r="R175" s="73"/>
    </row>
    <row r="176" spans="1:18" ht="18" hidden="1" customHeight="1">
      <c r="A176" s="606">
        <v>166</v>
      </c>
      <c r="B176" s="607"/>
      <c r="C176" s="64"/>
      <c r="D176" s="65"/>
      <c r="E176" s="144"/>
      <c r="F176" s="66"/>
      <c r="G176" s="67"/>
      <c r="H176" s="68"/>
      <c r="I176" s="67"/>
      <c r="J176" s="68"/>
      <c r="K176" s="69"/>
      <c r="L176" s="70"/>
      <c r="M176" s="71"/>
      <c r="N176" s="69"/>
      <c r="O176" s="72"/>
      <c r="P176" s="62">
        <f t="shared" si="3"/>
        <v>0</v>
      </c>
      <c r="Q176" s="90"/>
      <c r="R176" s="73"/>
    </row>
    <row r="177" spans="1:18" ht="18" hidden="1" customHeight="1">
      <c r="A177" s="606">
        <v>167</v>
      </c>
      <c r="B177" s="607"/>
      <c r="C177" s="64"/>
      <c r="D177" s="65"/>
      <c r="E177" s="144"/>
      <c r="F177" s="66"/>
      <c r="G177" s="67"/>
      <c r="H177" s="68"/>
      <c r="I177" s="67"/>
      <c r="J177" s="68"/>
      <c r="K177" s="69"/>
      <c r="L177" s="70"/>
      <c r="M177" s="71"/>
      <c r="N177" s="69"/>
      <c r="O177" s="72"/>
      <c r="P177" s="62">
        <f t="shared" si="3"/>
        <v>0</v>
      </c>
      <c r="Q177" s="90"/>
      <c r="R177" s="73"/>
    </row>
    <row r="178" spans="1:18" ht="18" hidden="1" customHeight="1">
      <c r="A178" s="606">
        <v>168</v>
      </c>
      <c r="B178" s="607"/>
      <c r="C178" s="64"/>
      <c r="D178" s="65"/>
      <c r="E178" s="144"/>
      <c r="F178" s="66"/>
      <c r="G178" s="67"/>
      <c r="H178" s="68"/>
      <c r="I178" s="67"/>
      <c r="J178" s="68"/>
      <c r="K178" s="69"/>
      <c r="L178" s="70"/>
      <c r="M178" s="71"/>
      <c r="N178" s="69"/>
      <c r="O178" s="72"/>
      <c r="P178" s="62">
        <f t="shared" si="3"/>
        <v>0</v>
      </c>
      <c r="Q178" s="90"/>
      <c r="R178" s="73"/>
    </row>
    <row r="179" spans="1:18" ht="18" hidden="1" customHeight="1">
      <c r="A179" s="606">
        <v>169</v>
      </c>
      <c r="B179" s="607"/>
      <c r="C179" s="64"/>
      <c r="D179" s="65"/>
      <c r="E179" s="144"/>
      <c r="F179" s="66"/>
      <c r="G179" s="67"/>
      <c r="H179" s="68"/>
      <c r="I179" s="67"/>
      <c r="J179" s="68"/>
      <c r="K179" s="69"/>
      <c r="L179" s="70"/>
      <c r="M179" s="71"/>
      <c r="N179" s="69"/>
      <c r="O179" s="72"/>
      <c r="P179" s="62">
        <f t="shared" si="3"/>
        <v>0</v>
      </c>
      <c r="Q179" s="90"/>
      <c r="R179" s="73"/>
    </row>
    <row r="180" spans="1:18" ht="18" hidden="1" customHeight="1">
      <c r="A180" s="606">
        <v>170</v>
      </c>
      <c r="B180" s="607"/>
      <c r="C180" s="64"/>
      <c r="D180" s="65"/>
      <c r="E180" s="144"/>
      <c r="F180" s="66"/>
      <c r="G180" s="67"/>
      <c r="H180" s="68"/>
      <c r="I180" s="67"/>
      <c r="J180" s="68"/>
      <c r="K180" s="69"/>
      <c r="L180" s="70"/>
      <c r="M180" s="71"/>
      <c r="N180" s="69"/>
      <c r="O180" s="72"/>
      <c r="P180" s="62">
        <f t="shared" si="3"/>
        <v>0</v>
      </c>
      <c r="Q180" s="90"/>
      <c r="R180" s="73"/>
    </row>
    <row r="181" spans="1:18" ht="18" hidden="1" customHeight="1">
      <c r="A181" s="606">
        <v>171</v>
      </c>
      <c r="B181" s="607"/>
      <c r="C181" s="64"/>
      <c r="D181" s="65"/>
      <c r="E181" s="144"/>
      <c r="F181" s="66"/>
      <c r="G181" s="67"/>
      <c r="H181" s="68"/>
      <c r="I181" s="67"/>
      <c r="J181" s="68"/>
      <c r="K181" s="69"/>
      <c r="L181" s="70"/>
      <c r="M181" s="71"/>
      <c r="N181" s="69"/>
      <c r="O181" s="72"/>
      <c r="P181" s="62">
        <f t="shared" si="3"/>
        <v>0</v>
      </c>
      <c r="Q181" s="90"/>
      <c r="R181" s="73"/>
    </row>
    <row r="182" spans="1:18" ht="18" hidden="1" customHeight="1">
      <c r="A182" s="606">
        <v>172</v>
      </c>
      <c r="B182" s="607"/>
      <c r="C182" s="64"/>
      <c r="D182" s="65"/>
      <c r="E182" s="144"/>
      <c r="F182" s="66"/>
      <c r="G182" s="67"/>
      <c r="H182" s="68"/>
      <c r="I182" s="67"/>
      <c r="J182" s="68"/>
      <c r="K182" s="69"/>
      <c r="L182" s="70"/>
      <c r="M182" s="71"/>
      <c r="N182" s="69"/>
      <c r="O182" s="72"/>
      <c r="P182" s="62">
        <f t="shared" si="3"/>
        <v>0</v>
      </c>
      <c r="Q182" s="90"/>
      <c r="R182" s="73"/>
    </row>
    <row r="183" spans="1:18" ht="18" hidden="1" customHeight="1">
      <c r="A183" s="606">
        <v>173</v>
      </c>
      <c r="B183" s="607"/>
      <c r="C183" s="64"/>
      <c r="D183" s="65"/>
      <c r="E183" s="144"/>
      <c r="F183" s="66"/>
      <c r="G183" s="67"/>
      <c r="H183" s="68"/>
      <c r="I183" s="67"/>
      <c r="J183" s="68"/>
      <c r="K183" s="69"/>
      <c r="L183" s="70"/>
      <c r="M183" s="71"/>
      <c r="N183" s="69"/>
      <c r="O183" s="72"/>
      <c r="P183" s="62">
        <f t="shared" si="3"/>
        <v>0</v>
      </c>
      <c r="Q183" s="90"/>
      <c r="R183" s="73"/>
    </row>
    <row r="184" spans="1:18" ht="18" hidden="1" customHeight="1">
      <c r="A184" s="606">
        <v>174</v>
      </c>
      <c r="B184" s="607"/>
      <c r="C184" s="64"/>
      <c r="D184" s="65"/>
      <c r="E184" s="144"/>
      <c r="F184" s="66"/>
      <c r="G184" s="67"/>
      <c r="H184" s="68"/>
      <c r="I184" s="67"/>
      <c r="J184" s="68"/>
      <c r="K184" s="69"/>
      <c r="L184" s="70"/>
      <c r="M184" s="71"/>
      <c r="N184" s="69"/>
      <c r="O184" s="72"/>
      <c r="P184" s="62">
        <f t="shared" si="3"/>
        <v>0</v>
      </c>
      <c r="Q184" s="90"/>
      <c r="R184" s="73"/>
    </row>
    <row r="185" spans="1:18" ht="18" hidden="1" customHeight="1">
      <c r="A185" s="606">
        <v>175</v>
      </c>
      <c r="B185" s="607"/>
      <c r="C185" s="64"/>
      <c r="D185" s="65"/>
      <c r="E185" s="144"/>
      <c r="F185" s="66"/>
      <c r="G185" s="67"/>
      <c r="H185" s="68"/>
      <c r="I185" s="67"/>
      <c r="J185" s="68"/>
      <c r="K185" s="69"/>
      <c r="L185" s="70"/>
      <c r="M185" s="71"/>
      <c r="N185" s="69"/>
      <c r="O185" s="72"/>
      <c r="P185" s="62">
        <f t="shared" si="3"/>
        <v>0</v>
      </c>
      <c r="Q185" s="90"/>
      <c r="R185" s="73"/>
    </row>
    <row r="186" spans="1:18" ht="18" hidden="1" customHeight="1">
      <c r="A186" s="606">
        <v>176</v>
      </c>
      <c r="B186" s="607"/>
      <c r="C186" s="64"/>
      <c r="D186" s="65"/>
      <c r="E186" s="144"/>
      <c r="F186" s="66"/>
      <c r="G186" s="67"/>
      <c r="H186" s="68"/>
      <c r="I186" s="67"/>
      <c r="J186" s="68"/>
      <c r="K186" s="69"/>
      <c r="L186" s="70"/>
      <c r="M186" s="71"/>
      <c r="N186" s="69"/>
      <c r="O186" s="72"/>
      <c r="P186" s="62">
        <f t="shared" si="3"/>
        <v>0</v>
      </c>
      <c r="Q186" s="90"/>
      <c r="R186" s="73"/>
    </row>
    <row r="187" spans="1:18" ht="18" hidden="1" customHeight="1">
      <c r="A187" s="606">
        <v>177</v>
      </c>
      <c r="B187" s="607"/>
      <c r="C187" s="64"/>
      <c r="D187" s="65"/>
      <c r="E187" s="144"/>
      <c r="F187" s="66"/>
      <c r="G187" s="67"/>
      <c r="H187" s="68"/>
      <c r="I187" s="67"/>
      <c r="J187" s="68"/>
      <c r="K187" s="69"/>
      <c r="L187" s="70"/>
      <c r="M187" s="71"/>
      <c r="N187" s="69"/>
      <c r="O187" s="72"/>
      <c r="P187" s="62">
        <f t="shared" si="3"/>
        <v>0</v>
      </c>
      <c r="Q187" s="90"/>
      <c r="R187" s="73"/>
    </row>
    <row r="188" spans="1:18" ht="18" hidden="1" customHeight="1">
      <c r="A188" s="606">
        <v>178</v>
      </c>
      <c r="B188" s="607"/>
      <c r="C188" s="64"/>
      <c r="D188" s="65"/>
      <c r="E188" s="144"/>
      <c r="F188" s="66"/>
      <c r="G188" s="67"/>
      <c r="H188" s="68"/>
      <c r="I188" s="67"/>
      <c r="J188" s="68"/>
      <c r="K188" s="69"/>
      <c r="L188" s="70"/>
      <c r="M188" s="71"/>
      <c r="N188" s="69"/>
      <c r="O188" s="72"/>
      <c r="P188" s="62">
        <f t="shared" si="3"/>
        <v>0</v>
      </c>
      <c r="Q188" s="90"/>
      <c r="R188" s="73"/>
    </row>
    <row r="189" spans="1:18" ht="18" hidden="1" customHeight="1">
      <c r="A189" s="606">
        <v>179</v>
      </c>
      <c r="B189" s="607"/>
      <c r="C189" s="64"/>
      <c r="D189" s="65"/>
      <c r="E189" s="144"/>
      <c r="F189" s="66"/>
      <c r="G189" s="67"/>
      <c r="H189" s="68"/>
      <c r="I189" s="67"/>
      <c r="J189" s="68"/>
      <c r="K189" s="69"/>
      <c r="L189" s="70"/>
      <c r="M189" s="71"/>
      <c r="N189" s="69"/>
      <c r="O189" s="72"/>
      <c r="P189" s="62">
        <f t="shared" si="3"/>
        <v>0</v>
      </c>
      <c r="Q189" s="90"/>
      <c r="R189" s="73"/>
    </row>
    <row r="190" spans="1:18" ht="18" hidden="1" customHeight="1">
      <c r="A190" s="606">
        <v>180</v>
      </c>
      <c r="B190" s="607"/>
      <c r="C190" s="64"/>
      <c r="D190" s="65"/>
      <c r="E190" s="144"/>
      <c r="F190" s="66"/>
      <c r="G190" s="67"/>
      <c r="H190" s="68"/>
      <c r="I190" s="67"/>
      <c r="J190" s="68"/>
      <c r="K190" s="69"/>
      <c r="L190" s="70"/>
      <c r="M190" s="71"/>
      <c r="N190" s="69"/>
      <c r="O190" s="72"/>
      <c r="P190" s="62">
        <f t="shared" si="3"/>
        <v>0</v>
      </c>
      <c r="Q190" s="90"/>
      <c r="R190" s="73"/>
    </row>
    <row r="191" spans="1:18" ht="18" hidden="1" customHeight="1">
      <c r="A191" s="606">
        <v>181</v>
      </c>
      <c r="B191" s="607"/>
      <c r="C191" s="64"/>
      <c r="D191" s="65"/>
      <c r="E191" s="144"/>
      <c r="F191" s="66"/>
      <c r="G191" s="67"/>
      <c r="H191" s="68"/>
      <c r="I191" s="67"/>
      <c r="J191" s="68"/>
      <c r="K191" s="69"/>
      <c r="L191" s="70"/>
      <c r="M191" s="71"/>
      <c r="N191" s="69"/>
      <c r="O191" s="72"/>
      <c r="P191" s="62">
        <f t="shared" si="3"/>
        <v>0</v>
      </c>
      <c r="Q191" s="90"/>
      <c r="R191" s="73"/>
    </row>
    <row r="192" spans="1:18" ht="18" hidden="1" customHeight="1">
      <c r="A192" s="606">
        <v>182</v>
      </c>
      <c r="B192" s="607"/>
      <c r="C192" s="64"/>
      <c r="D192" s="65"/>
      <c r="E192" s="144"/>
      <c r="F192" s="66"/>
      <c r="G192" s="67"/>
      <c r="H192" s="68"/>
      <c r="I192" s="70"/>
      <c r="J192" s="71"/>
      <c r="K192" s="69"/>
      <c r="L192" s="70"/>
      <c r="M192" s="71"/>
      <c r="N192" s="69"/>
      <c r="O192" s="72"/>
      <c r="P192" s="62">
        <f t="shared" si="3"/>
        <v>0</v>
      </c>
      <c r="Q192" s="90"/>
      <c r="R192" s="73"/>
    </row>
    <row r="193" spans="1:18" ht="18" hidden="1" customHeight="1">
      <c r="A193" s="606">
        <v>183</v>
      </c>
      <c r="B193" s="607"/>
      <c r="C193" s="64"/>
      <c r="D193" s="65"/>
      <c r="E193" s="144"/>
      <c r="F193" s="66"/>
      <c r="G193" s="67"/>
      <c r="H193" s="68"/>
      <c r="I193" s="67"/>
      <c r="J193" s="68"/>
      <c r="K193" s="69"/>
      <c r="L193" s="70"/>
      <c r="M193" s="71"/>
      <c r="N193" s="69"/>
      <c r="O193" s="72"/>
      <c r="P193" s="62">
        <f t="shared" si="3"/>
        <v>0</v>
      </c>
      <c r="Q193" s="90"/>
      <c r="R193" s="73"/>
    </row>
    <row r="194" spans="1:18" ht="18" hidden="1" customHeight="1">
      <c r="A194" s="606">
        <v>184</v>
      </c>
      <c r="B194" s="607"/>
      <c r="C194" s="64"/>
      <c r="D194" s="65"/>
      <c r="E194" s="144"/>
      <c r="F194" s="66"/>
      <c r="G194" s="67"/>
      <c r="H194" s="68"/>
      <c r="I194" s="67"/>
      <c r="J194" s="68"/>
      <c r="K194" s="69"/>
      <c r="L194" s="70"/>
      <c r="M194" s="71"/>
      <c r="N194" s="69"/>
      <c r="O194" s="72"/>
      <c r="P194" s="62">
        <f t="shared" si="3"/>
        <v>0</v>
      </c>
      <c r="Q194" s="90"/>
      <c r="R194" s="73"/>
    </row>
    <row r="195" spans="1:18" ht="18" hidden="1" customHeight="1">
      <c r="A195" s="606">
        <v>185</v>
      </c>
      <c r="B195" s="607"/>
      <c r="C195" s="64"/>
      <c r="D195" s="65"/>
      <c r="E195" s="144"/>
      <c r="F195" s="66"/>
      <c r="G195" s="67"/>
      <c r="H195" s="71"/>
      <c r="I195" s="70"/>
      <c r="J195" s="71"/>
      <c r="K195" s="69"/>
      <c r="L195" s="70"/>
      <c r="M195" s="71"/>
      <c r="N195" s="69"/>
      <c r="O195" s="72"/>
      <c r="P195" s="62">
        <f t="shared" si="3"/>
        <v>0</v>
      </c>
      <c r="Q195" s="90"/>
      <c r="R195" s="73"/>
    </row>
    <row r="196" spans="1:18" ht="18" hidden="1" customHeight="1">
      <c r="A196" s="606">
        <v>186</v>
      </c>
      <c r="B196" s="607"/>
      <c r="C196" s="64"/>
      <c r="D196" s="65"/>
      <c r="E196" s="144"/>
      <c r="F196" s="66"/>
      <c r="G196" s="67"/>
      <c r="H196" s="71"/>
      <c r="I196" s="70"/>
      <c r="J196" s="71"/>
      <c r="K196" s="69"/>
      <c r="L196" s="70"/>
      <c r="M196" s="71"/>
      <c r="N196" s="69"/>
      <c r="O196" s="72"/>
      <c r="P196" s="62">
        <f t="shared" si="3"/>
        <v>0</v>
      </c>
      <c r="Q196" s="90"/>
      <c r="R196" s="73"/>
    </row>
    <row r="197" spans="1:18" ht="18" hidden="1" customHeight="1">
      <c r="A197" s="606">
        <v>187</v>
      </c>
      <c r="B197" s="607"/>
      <c r="C197" s="64"/>
      <c r="D197" s="65"/>
      <c r="E197" s="144"/>
      <c r="F197" s="66"/>
      <c r="G197" s="67"/>
      <c r="H197" s="71"/>
      <c r="I197" s="70"/>
      <c r="J197" s="71"/>
      <c r="K197" s="69"/>
      <c r="L197" s="70"/>
      <c r="M197" s="71"/>
      <c r="N197" s="69"/>
      <c r="O197" s="72"/>
      <c r="P197" s="62">
        <f t="shared" si="3"/>
        <v>0</v>
      </c>
      <c r="Q197" s="90"/>
      <c r="R197" s="73"/>
    </row>
    <row r="198" spans="1:18" ht="18" hidden="1" customHeight="1">
      <c r="A198" s="606">
        <v>188</v>
      </c>
      <c r="B198" s="607"/>
      <c r="C198" s="64"/>
      <c r="D198" s="65"/>
      <c r="E198" s="144"/>
      <c r="F198" s="66"/>
      <c r="G198" s="67"/>
      <c r="H198" s="71"/>
      <c r="I198" s="70"/>
      <c r="J198" s="71"/>
      <c r="K198" s="69"/>
      <c r="L198" s="70"/>
      <c r="M198" s="71"/>
      <c r="N198" s="69"/>
      <c r="O198" s="72"/>
      <c r="P198" s="62">
        <f t="shared" si="3"/>
        <v>0</v>
      </c>
      <c r="Q198" s="90"/>
      <c r="R198" s="73"/>
    </row>
    <row r="199" spans="1:18" ht="18" hidden="1" customHeight="1">
      <c r="A199" s="606">
        <v>189</v>
      </c>
      <c r="B199" s="607"/>
      <c r="C199" s="64"/>
      <c r="D199" s="65"/>
      <c r="E199" s="144"/>
      <c r="F199" s="66"/>
      <c r="G199" s="67"/>
      <c r="H199" s="71"/>
      <c r="I199" s="70"/>
      <c r="J199" s="71"/>
      <c r="K199" s="69"/>
      <c r="L199" s="70"/>
      <c r="M199" s="71"/>
      <c r="N199" s="69"/>
      <c r="O199" s="72"/>
      <c r="P199" s="62">
        <f t="shared" si="3"/>
        <v>0</v>
      </c>
      <c r="Q199" s="90"/>
      <c r="R199" s="73"/>
    </row>
    <row r="200" spans="1:18" ht="18" hidden="1" customHeight="1">
      <c r="A200" s="606">
        <v>190</v>
      </c>
      <c r="B200" s="607"/>
      <c r="C200" s="64"/>
      <c r="D200" s="65"/>
      <c r="E200" s="144"/>
      <c r="F200" s="66"/>
      <c r="G200" s="67"/>
      <c r="H200" s="71"/>
      <c r="I200" s="70"/>
      <c r="J200" s="71"/>
      <c r="K200" s="69"/>
      <c r="L200" s="70"/>
      <c r="M200" s="71"/>
      <c r="N200" s="69"/>
      <c r="O200" s="72"/>
      <c r="P200" s="62">
        <f t="shared" si="3"/>
        <v>0</v>
      </c>
      <c r="Q200" s="90"/>
      <c r="R200" s="73"/>
    </row>
    <row r="201" spans="1:18" ht="18" hidden="1" customHeight="1">
      <c r="A201" s="606">
        <v>191</v>
      </c>
      <c r="B201" s="607"/>
      <c r="C201" s="64"/>
      <c r="D201" s="65"/>
      <c r="E201" s="144"/>
      <c r="F201" s="66"/>
      <c r="G201" s="67"/>
      <c r="H201" s="71"/>
      <c r="I201" s="70"/>
      <c r="J201" s="71"/>
      <c r="K201" s="69"/>
      <c r="L201" s="70"/>
      <c r="M201" s="71"/>
      <c r="N201" s="69"/>
      <c r="O201" s="72"/>
      <c r="P201" s="62">
        <f t="shared" si="3"/>
        <v>0</v>
      </c>
      <c r="Q201" s="90"/>
      <c r="R201" s="73"/>
    </row>
    <row r="202" spans="1:18" ht="18" hidden="1" customHeight="1">
      <c r="A202" s="606">
        <v>192</v>
      </c>
      <c r="B202" s="607"/>
      <c r="C202" s="64"/>
      <c r="D202" s="65"/>
      <c r="E202" s="144"/>
      <c r="F202" s="66"/>
      <c r="G202" s="67"/>
      <c r="H202" s="71"/>
      <c r="I202" s="70"/>
      <c r="J202" s="71"/>
      <c r="K202" s="69"/>
      <c r="L202" s="70"/>
      <c r="M202" s="71"/>
      <c r="N202" s="69"/>
      <c r="O202" s="72"/>
      <c r="P202" s="62">
        <f t="shared" si="3"/>
        <v>0</v>
      </c>
      <c r="Q202" s="90"/>
      <c r="R202" s="73"/>
    </row>
    <row r="203" spans="1:18" ht="18" hidden="1" customHeight="1">
      <c r="A203" s="606">
        <v>193</v>
      </c>
      <c r="B203" s="607"/>
      <c r="C203" s="64"/>
      <c r="D203" s="65"/>
      <c r="E203" s="144"/>
      <c r="F203" s="66"/>
      <c r="G203" s="67"/>
      <c r="H203" s="71"/>
      <c r="I203" s="70"/>
      <c r="J203" s="71"/>
      <c r="K203" s="69"/>
      <c r="L203" s="70"/>
      <c r="M203" s="71"/>
      <c r="N203" s="69"/>
      <c r="O203" s="72"/>
      <c r="P203" s="62">
        <f t="shared" si="3"/>
        <v>0</v>
      </c>
      <c r="Q203" s="90"/>
      <c r="R203" s="73"/>
    </row>
    <row r="204" spans="1:18" ht="18" hidden="1" customHeight="1">
      <c r="A204" s="606">
        <v>194</v>
      </c>
      <c r="B204" s="607"/>
      <c r="C204" s="64"/>
      <c r="D204" s="65"/>
      <c r="E204" s="144"/>
      <c r="F204" s="66"/>
      <c r="G204" s="67"/>
      <c r="H204" s="71"/>
      <c r="I204" s="70"/>
      <c r="J204" s="71"/>
      <c r="K204" s="69"/>
      <c r="L204" s="70"/>
      <c r="M204" s="71"/>
      <c r="N204" s="69"/>
      <c r="O204" s="72"/>
      <c r="P204" s="62">
        <f t="shared" ref="P204:P267" si="4">IF(H204="",0,INT(SUM(PRODUCT(H204,J204,M204))))</f>
        <v>0</v>
      </c>
      <c r="Q204" s="90"/>
      <c r="R204" s="73"/>
    </row>
    <row r="205" spans="1:18" ht="18" hidden="1" customHeight="1">
      <c r="A205" s="606">
        <v>195</v>
      </c>
      <c r="B205" s="607"/>
      <c r="C205" s="64"/>
      <c r="D205" s="65"/>
      <c r="E205" s="144"/>
      <c r="F205" s="66"/>
      <c r="G205" s="67"/>
      <c r="H205" s="71"/>
      <c r="I205" s="70"/>
      <c r="J205" s="71"/>
      <c r="K205" s="69"/>
      <c r="L205" s="70"/>
      <c r="M205" s="71"/>
      <c r="N205" s="69"/>
      <c r="O205" s="72"/>
      <c r="P205" s="62">
        <f t="shared" si="4"/>
        <v>0</v>
      </c>
      <c r="Q205" s="90"/>
      <c r="R205" s="73"/>
    </row>
    <row r="206" spans="1:18" ht="18" hidden="1" customHeight="1">
      <c r="A206" s="606">
        <v>196</v>
      </c>
      <c r="B206" s="607"/>
      <c r="C206" s="64"/>
      <c r="D206" s="65"/>
      <c r="E206" s="144"/>
      <c r="F206" s="66"/>
      <c r="G206" s="67"/>
      <c r="H206" s="71"/>
      <c r="I206" s="70"/>
      <c r="J206" s="71"/>
      <c r="K206" s="69"/>
      <c r="L206" s="70"/>
      <c r="M206" s="71"/>
      <c r="N206" s="69"/>
      <c r="O206" s="72"/>
      <c r="P206" s="62">
        <f t="shared" si="4"/>
        <v>0</v>
      </c>
      <c r="Q206" s="90"/>
      <c r="R206" s="73"/>
    </row>
    <row r="207" spans="1:18" ht="18" hidden="1" customHeight="1">
      <c r="A207" s="606">
        <v>197</v>
      </c>
      <c r="B207" s="607"/>
      <c r="C207" s="64"/>
      <c r="D207" s="65"/>
      <c r="E207" s="144"/>
      <c r="F207" s="66"/>
      <c r="G207" s="67"/>
      <c r="H207" s="71"/>
      <c r="I207" s="70"/>
      <c r="J207" s="71"/>
      <c r="K207" s="69"/>
      <c r="L207" s="70"/>
      <c r="M207" s="71"/>
      <c r="N207" s="69"/>
      <c r="O207" s="72"/>
      <c r="P207" s="62">
        <f t="shared" si="4"/>
        <v>0</v>
      </c>
      <c r="Q207" s="90"/>
      <c r="R207" s="73"/>
    </row>
    <row r="208" spans="1:18" ht="18" hidden="1" customHeight="1">
      <c r="A208" s="606">
        <v>198</v>
      </c>
      <c r="B208" s="607"/>
      <c r="C208" s="64"/>
      <c r="D208" s="65"/>
      <c r="E208" s="144"/>
      <c r="F208" s="66"/>
      <c r="G208" s="67"/>
      <c r="H208" s="71"/>
      <c r="I208" s="70"/>
      <c r="J208" s="71"/>
      <c r="K208" s="69"/>
      <c r="L208" s="70"/>
      <c r="M208" s="71"/>
      <c r="N208" s="69"/>
      <c r="O208" s="72"/>
      <c r="P208" s="62">
        <f t="shared" si="4"/>
        <v>0</v>
      </c>
      <c r="Q208" s="90"/>
      <c r="R208" s="73"/>
    </row>
    <row r="209" spans="1:18" ht="18" hidden="1" customHeight="1">
      <c r="A209" s="606">
        <v>199</v>
      </c>
      <c r="B209" s="607"/>
      <c r="C209" s="64"/>
      <c r="D209" s="65"/>
      <c r="E209" s="144"/>
      <c r="F209" s="66"/>
      <c r="G209" s="67"/>
      <c r="H209" s="71"/>
      <c r="I209" s="70"/>
      <c r="J209" s="71"/>
      <c r="K209" s="69"/>
      <c r="L209" s="70"/>
      <c r="M209" s="71"/>
      <c r="N209" s="69"/>
      <c r="O209" s="72"/>
      <c r="P209" s="62">
        <f t="shared" si="4"/>
        <v>0</v>
      </c>
      <c r="Q209" s="90"/>
      <c r="R209" s="73"/>
    </row>
    <row r="210" spans="1:18" ht="18" hidden="1" customHeight="1">
      <c r="A210" s="606">
        <v>200</v>
      </c>
      <c r="B210" s="607"/>
      <c r="C210" s="64"/>
      <c r="D210" s="65"/>
      <c r="E210" s="144"/>
      <c r="F210" s="66"/>
      <c r="G210" s="67"/>
      <c r="H210" s="71"/>
      <c r="I210" s="70"/>
      <c r="J210" s="71"/>
      <c r="K210" s="69"/>
      <c r="L210" s="70"/>
      <c r="M210" s="71"/>
      <c r="N210" s="69"/>
      <c r="O210" s="72"/>
      <c r="P210" s="62">
        <f t="shared" si="4"/>
        <v>0</v>
      </c>
      <c r="Q210" s="90"/>
      <c r="R210" s="73"/>
    </row>
    <row r="211" spans="1:18" ht="18" hidden="1" customHeight="1">
      <c r="A211" s="606">
        <v>201</v>
      </c>
      <c r="B211" s="607"/>
      <c r="C211" s="64"/>
      <c r="D211" s="65"/>
      <c r="E211" s="144"/>
      <c r="F211" s="66"/>
      <c r="G211" s="67"/>
      <c r="H211" s="71"/>
      <c r="I211" s="70"/>
      <c r="J211" s="71"/>
      <c r="K211" s="69"/>
      <c r="L211" s="70"/>
      <c r="M211" s="71"/>
      <c r="N211" s="69"/>
      <c r="O211" s="72"/>
      <c r="P211" s="62">
        <f t="shared" si="4"/>
        <v>0</v>
      </c>
      <c r="Q211" s="90"/>
      <c r="R211" s="73"/>
    </row>
    <row r="212" spans="1:18" ht="18" hidden="1" customHeight="1">
      <c r="A212" s="606">
        <v>202</v>
      </c>
      <c r="B212" s="607"/>
      <c r="C212" s="64"/>
      <c r="D212" s="65"/>
      <c r="E212" s="144"/>
      <c r="F212" s="66"/>
      <c r="G212" s="67"/>
      <c r="H212" s="71"/>
      <c r="I212" s="70"/>
      <c r="J212" s="71"/>
      <c r="K212" s="69"/>
      <c r="L212" s="70"/>
      <c r="M212" s="71"/>
      <c r="N212" s="69"/>
      <c r="O212" s="72"/>
      <c r="P212" s="62">
        <f t="shared" si="4"/>
        <v>0</v>
      </c>
      <c r="Q212" s="90"/>
      <c r="R212" s="73"/>
    </row>
    <row r="213" spans="1:18" ht="18" hidden="1" customHeight="1">
      <c r="A213" s="606">
        <v>203</v>
      </c>
      <c r="B213" s="607"/>
      <c r="C213" s="64"/>
      <c r="D213" s="65"/>
      <c r="E213" s="144"/>
      <c r="F213" s="66"/>
      <c r="G213" s="67"/>
      <c r="H213" s="71"/>
      <c r="I213" s="70"/>
      <c r="J213" s="71"/>
      <c r="K213" s="69"/>
      <c r="L213" s="70"/>
      <c r="M213" s="71"/>
      <c r="N213" s="69"/>
      <c r="O213" s="72"/>
      <c r="P213" s="62">
        <f t="shared" si="4"/>
        <v>0</v>
      </c>
      <c r="Q213" s="90"/>
      <c r="R213" s="73"/>
    </row>
    <row r="214" spans="1:18" ht="18" hidden="1" customHeight="1">
      <c r="A214" s="606">
        <v>204</v>
      </c>
      <c r="B214" s="607"/>
      <c r="C214" s="64"/>
      <c r="D214" s="65"/>
      <c r="E214" s="144"/>
      <c r="F214" s="66"/>
      <c r="G214" s="67"/>
      <c r="H214" s="71"/>
      <c r="I214" s="70"/>
      <c r="J214" s="71"/>
      <c r="K214" s="69"/>
      <c r="L214" s="70"/>
      <c r="M214" s="71"/>
      <c r="N214" s="69"/>
      <c r="O214" s="72"/>
      <c r="P214" s="62">
        <f t="shared" si="4"/>
        <v>0</v>
      </c>
      <c r="Q214" s="90"/>
      <c r="R214" s="73"/>
    </row>
    <row r="215" spans="1:18" ht="18" hidden="1" customHeight="1">
      <c r="A215" s="606">
        <v>205</v>
      </c>
      <c r="B215" s="607"/>
      <c r="C215" s="64"/>
      <c r="D215" s="65"/>
      <c r="E215" s="144"/>
      <c r="F215" s="66"/>
      <c r="G215" s="67"/>
      <c r="H215" s="71"/>
      <c r="I215" s="70"/>
      <c r="J215" s="71"/>
      <c r="K215" s="69"/>
      <c r="L215" s="70"/>
      <c r="M215" s="71"/>
      <c r="N215" s="69"/>
      <c r="O215" s="72"/>
      <c r="P215" s="62">
        <f t="shared" si="4"/>
        <v>0</v>
      </c>
      <c r="Q215" s="90"/>
      <c r="R215" s="73"/>
    </row>
    <row r="216" spans="1:18" ht="18" hidden="1" customHeight="1">
      <c r="A216" s="606">
        <v>206</v>
      </c>
      <c r="B216" s="607"/>
      <c r="C216" s="64"/>
      <c r="D216" s="65"/>
      <c r="E216" s="144"/>
      <c r="F216" s="66"/>
      <c r="G216" s="67"/>
      <c r="H216" s="71"/>
      <c r="I216" s="70"/>
      <c r="J216" s="71"/>
      <c r="K216" s="69"/>
      <c r="L216" s="70"/>
      <c r="M216" s="71"/>
      <c r="N216" s="69"/>
      <c r="O216" s="72"/>
      <c r="P216" s="62">
        <f t="shared" si="4"/>
        <v>0</v>
      </c>
      <c r="Q216" s="90"/>
      <c r="R216" s="73"/>
    </row>
    <row r="217" spans="1:18" ht="18" hidden="1" customHeight="1">
      <c r="A217" s="606">
        <v>207</v>
      </c>
      <c r="B217" s="607"/>
      <c r="C217" s="64"/>
      <c r="D217" s="65"/>
      <c r="E217" s="144"/>
      <c r="F217" s="66"/>
      <c r="G217" s="67"/>
      <c r="H217" s="71"/>
      <c r="I217" s="70"/>
      <c r="J217" s="71"/>
      <c r="K217" s="69"/>
      <c r="L217" s="70"/>
      <c r="M217" s="71"/>
      <c r="N217" s="69"/>
      <c r="O217" s="72"/>
      <c r="P217" s="62">
        <f t="shared" si="4"/>
        <v>0</v>
      </c>
      <c r="Q217" s="90"/>
      <c r="R217" s="73"/>
    </row>
    <row r="218" spans="1:18" ht="18" hidden="1" customHeight="1">
      <c r="A218" s="606">
        <v>208</v>
      </c>
      <c r="B218" s="607"/>
      <c r="C218" s="64"/>
      <c r="D218" s="65"/>
      <c r="E218" s="144"/>
      <c r="F218" s="66"/>
      <c r="G218" s="67"/>
      <c r="H218" s="71"/>
      <c r="I218" s="70"/>
      <c r="J218" s="71"/>
      <c r="K218" s="69"/>
      <c r="L218" s="70"/>
      <c r="M218" s="71"/>
      <c r="N218" s="69"/>
      <c r="O218" s="72"/>
      <c r="P218" s="62">
        <f t="shared" si="4"/>
        <v>0</v>
      </c>
      <c r="Q218" s="90"/>
      <c r="R218" s="73"/>
    </row>
    <row r="219" spans="1:18" ht="18" hidden="1" customHeight="1">
      <c r="A219" s="606">
        <v>209</v>
      </c>
      <c r="B219" s="607"/>
      <c r="C219" s="64"/>
      <c r="D219" s="65"/>
      <c r="E219" s="144"/>
      <c r="F219" s="66"/>
      <c r="G219" s="67"/>
      <c r="H219" s="71"/>
      <c r="I219" s="70"/>
      <c r="J219" s="71"/>
      <c r="K219" s="69"/>
      <c r="L219" s="70"/>
      <c r="M219" s="71"/>
      <c r="N219" s="69"/>
      <c r="O219" s="72"/>
      <c r="P219" s="62">
        <f t="shared" si="4"/>
        <v>0</v>
      </c>
      <c r="Q219" s="90"/>
      <c r="R219" s="73"/>
    </row>
    <row r="220" spans="1:18" ht="18" hidden="1" customHeight="1">
      <c r="A220" s="606">
        <v>210</v>
      </c>
      <c r="B220" s="607"/>
      <c r="C220" s="64"/>
      <c r="D220" s="65"/>
      <c r="E220" s="144"/>
      <c r="F220" s="66"/>
      <c r="G220" s="67"/>
      <c r="H220" s="71"/>
      <c r="I220" s="70"/>
      <c r="J220" s="71"/>
      <c r="K220" s="69"/>
      <c r="L220" s="70"/>
      <c r="M220" s="71"/>
      <c r="N220" s="69"/>
      <c r="O220" s="72"/>
      <c r="P220" s="62">
        <f t="shared" si="4"/>
        <v>0</v>
      </c>
      <c r="Q220" s="90"/>
      <c r="R220" s="73"/>
    </row>
    <row r="221" spans="1:18" ht="18" hidden="1" customHeight="1">
      <c r="A221" s="606">
        <v>211</v>
      </c>
      <c r="B221" s="607"/>
      <c r="C221" s="64"/>
      <c r="D221" s="65"/>
      <c r="E221" s="144"/>
      <c r="F221" s="66"/>
      <c r="G221" s="67"/>
      <c r="H221" s="71"/>
      <c r="I221" s="70"/>
      <c r="J221" s="71"/>
      <c r="K221" s="69"/>
      <c r="L221" s="70"/>
      <c r="M221" s="71"/>
      <c r="N221" s="69"/>
      <c r="O221" s="72"/>
      <c r="P221" s="62">
        <f t="shared" si="4"/>
        <v>0</v>
      </c>
      <c r="Q221" s="90"/>
      <c r="R221" s="73"/>
    </row>
    <row r="222" spans="1:18" ht="18" hidden="1" customHeight="1">
      <c r="A222" s="606">
        <v>212</v>
      </c>
      <c r="B222" s="607"/>
      <c r="C222" s="64"/>
      <c r="D222" s="65"/>
      <c r="E222" s="144"/>
      <c r="F222" s="66"/>
      <c r="G222" s="67"/>
      <c r="H222" s="71"/>
      <c r="I222" s="70"/>
      <c r="J222" s="71"/>
      <c r="K222" s="69"/>
      <c r="L222" s="70"/>
      <c r="M222" s="71"/>
      <c r="N222" s="69"/>
      <c r="O222" s="72"/>
      <c r="P222" s="62">
        <f t="shared" si="4"/>
        <v>0</v>
      </c>
      <c r="Q222" s="90"/>
      <c r="R222" s="73"/>
    </row>
    <row r="223" spans="1:18" ht="18" hidden="1" customHeight="1">
      <c r="A223" s="606">
        <v>213</v>
      </c>
      <c r="B223" s="607"/>
      <c r="C223" s="64"/>
      <c r="D223" s="65"/>
      <c r="E223" s="144"/>
      <c r="F223" s="66"/>
      <c r="G223" s="67"/>
      <c r="H223" s="71"/>
      <c r="I223" s="70"/>
      <c r="J223" s="71"/>
      <c r="K223" s="69"/>
      <c r="L223" s="70"/>
      <c r="M223" s="71"/>
      <c r="N223" s="69"/>
      <c r="O223" s="72"/>
      <c r="P223" s="62">
        <f t="shared" si="4"/>
        <v>0</v>
      </c>
      <c r="Q223" s="90"/>
      <c r="R223" s="73"/>
    </row>
    <row r="224" spans="1:18" ht="18" hidden="1" customHeight="1">
      <c r="A224" s="606">
        <v>214</v>
      </c>
      <c r="B224" s="607"/>
      <c r="C224" s="64"/>
      <c r="D224" s="65"/>
      <c r="E224" s="144"/>
      <c r="F224" s="66"/>
      <c r="G224" s="67"/>
      <c r="H224" s="71"/>
      <c r="I224" s="70"/>
      <c r="J224" s="71"/>
      <c r="K224" s="69"/>
      <c r="L224" s="70"/>
      <c r="M224" s="71"/>
      <c r="N224" s="69"/>
      <c r="O224" s="72"/>
      <c r="P224" s="62">
        <f t="shared" si="4"/>
        <v>0</v>
      </c>
      <c r="Q224" s="90"/>
      <c r="R224" s="73"/>
    </row>
    <row r="225" spans="1:18" ht="18" hidden="1" customHeight="1">
      <c r="A225" s="606">
        <v>215</v>
      </c>
      <c r="B225" s="607"/>
      <c r="C225" s="64"/>
      <c r="D225" s="65"/>
      <c r="E225" s="144"/>
      <c r="F225" s="66"/>
      <c r="G225" s="67"/>
      <c r="H225" s="71"/>
      <c r="I225" s="70"/>
      <c r="J225" s="71"/>
      <c r="K225" s="69"/>
      <c r="L225" s="70"/>
      <c r="M225" s="71"/>
      <c r="N225" s="69"/>
      <c r="O225" s="72"/>
      <c r="P225" s="62">
        <f t="shared" si="4"/>
        <v>0</v>
      </c>
      <c r="Q225" s="90"/>
      <c r="R225" s="73"/>
    </row>
    <row r="226" spans="1:18" ht="18" hidden="1" customHeight="1">
      <c r="A226" s="606">
        <v>216</v>
      </c>
      <c r="B226" s="607"/>
      <c r="C226" s="64"/>
      <c r="D226" s="65"/>
      <c r="E226" s="144"/>
      <c r="F226" s="66"/>
      <c r="G226" s="67"/>
      <c r="H226" s="71"/>
      <c r="I226" s="70"/>
      <c r="J226" s="71"/>
      <c r="K226" s="69"/>
      <c r="L226" s="70"/>
      <c r="M226" s="71"/>
      <c r="N226" s="69"/>
      <c r="O226" s="72"/>
      <c r="P226" s="62">
        <f t="shared" si="4"/>
        <v>0</v>
      </c>
      <c r="Q226" s="90"/>
      <c r="R226" s="73"/>
    </row>
    <row r="227" spans="1:18" ht="18" hidden="1" customHeight="1">
      <c r="A227" s="606">
        <v>217</v>
      </c>
      <c r="B227" s="607"/>
      <c r="C227" s="64"/>
      <c r="D227" s="65"/>
      <c r="E227" s="144"/>
      <c r="F227" s="66"/>
      <c r="G227" s="67"/>
      <c r="H227" s="71"/>
      <c r="I227" s="70"/>
      <c r="J227" s="71"/>
      <c r="K227" s="69"/>
      <c r="L227" s="70"/>
      <c r="M227" s="71"/>
      <c r="N227" s="69"/>
      <c r="O227" s="72"/>
      <c r="P227" s="62">
        <f t="shared" si="4"/>
        <v>0</v>
      </c>
      <c r="Q227" s="90"/>
      <c r="R227" s="73"/>
    </row>
    <row r="228" spans="1:18" ht="18" hidden="1" customHeight="1">
      <c r="A228" s="606">
        <v>218</v>
      </c>
      <c r="B228" s="607"/>
      <c r="C228" s="64"/>
      <c r="D228" s="65"/>
      <c r="E228" s="144"/>
      <c r="F228" s="66"/>
      <c r="G228" s="67"/>
      <c r="H228" s="71"/>
      <c r="I228" s="70"/>
      <c r="J228" s="71"/>
      <c r="K228" s="69"/>
      <c r="L228" s="70"/>
      <c r="M228" s="71"/>
      <c r="N228" s="69"/>
      <c r="O228" s="72"/>
      <c r="P228" s="62">
        <f t="shared" si="4"/>
        <v>0</v>
      </c>
      <c r="Q228" s="90"/>
      <c r="R228" s="73"/>
    </row>
    <row r="229" spans="1:18" ht="18" hidden="1" customHeight="1">
      <c r="A229" s="606">
        <v>219</v>
      </c>
      <c r="B229" s="607"/>
      <c r="C229" s="64"/>
      <c r="D229" s="65"/>
      <c r="E229" s="144"/>
      <c r="F229" s="66"/>
      <c r="G229" s="67"/>
      <c r="H229" s="71"/>
      <c r="I229" s="70"/>
      <c r="J229" s="71"/>
      <c r="K229" s="69"/>
      <c r="L229" s="70"/>
      <c r="M229" s="71"/>
      <c r="N229" s="69"/>
      <c r="O229" s="72"/>
      <c r="P229" s="62">
        <f t="shared" si="4"/>
        <v>0</v>
      </c>
      <c r="Q229" s="90"/>
      <c r="R229" s="73"/>
    </row>
    <row r="230" spans="1:18" ht="18" hidden="1" customHeight="1">
      <c r="A230" s="606">
        <v>220</v>
      </c>
      <c r="B230" s="607"/>
      <c r="C230" s="64"/>
      <c r="D230" s="65"/>
      <c r="E230" s="144"/>
      <c r="F230" s="66"/>
      <c r="G230" s="67"/>
      <c r="H230" s="71"/>
      <c r="I230" s="70"/>
      <c r="J230" s="71"/>
      <c r="K230" s="69"/>
      <c r="L230" s="70"/>
      <c r="M230" s="71"/>
      <c r="N230" s="69"/>
      <c r="O230" s="72"/>
      <c r="P230" s="62">
        <f t="shared" si="4"/>
        <v>0</v>
      </c>
      <c r="Q230" s="90"/>
      <c r="R230" s="73"/>
    </row>
    <row r="231" spans="1:18" ht="18" hidden="1" customHeight="1">
      <c r="A231" s="606">
        <v>221</v>
      </c>
      <c r="B231" s="607"/>
      <c r="C231" s="64"/>
      <c r="D231" s="65"/>
      <c r="E231" s="144"/>
      <c r="F231" s="66"/>
      <c r="G231" s="67"/>
      <c r="H231" s="71"/>
      <c r="I231" s="70"/>
      <c r="J231" s="71"/>
      <c r="K231" s="69"/>
      <c r="L231" s="70"/>
      <c r="M231" s="71"/>
      <c r="N231" s="69"/>
      <c r="O231" s="72"/>
      <c r="P231" s="62">
        <f t="shared" si="4"/>
        <v>0</v>
      </c>
      <c r="Q231" s="90"/>
      <c r="R231" s="73"/>
    </row>
    <row r="232" spans="1:18" ht="18" hidden="1" customHeight="1">
      <c r="A232" s="606">
        <v>222</v>
      </c>
      <c r="B232" s="607"/>
      <c r="C232" s="64"/>
      <c r="D232" s="65"/>
      <c r="E232" s="144"/>
      <c r="F232" s="66"/>
      <c r="G232" s="67"/>
      <c r="H232" s="71"/>
      <c r="I232" s="70"/>
      <c r="J232" s="71"/>
      <c r="K232" s="69"/>
      <c r="L232" s="70"/>
      <c r="M232" s="71"/>
      <c r="N232" s="69"/>
      <c r="O232" s="72"/>
      <c r="P232" s="62">
        <f t="shared" si="4"/>
        <v>0</v>
      </c>
      <c r="Q232" s="90"/>
      <c r="R232" s="73"/>
    </row>
    <row r="233" spans="1:18" ht="18" hidden="1" customHeight="1">
      <c r="A233" s="606">
        <v>223</v>
      </c>
      <c r="B233" s="607"/>
      <c r="C233" s="64"/>
      <c r="D233" s="65"/>
      <c r="E233" s="144"/>
      <c r="F233" s="66"/>
      <c r="G233" s="67"/>
      <c r="H233" s="71"/>
      <c r="I233" s="70"/>
      <c r="J233" s="71"/>
      <c r="K233" s="69"/>
      <c r="L233" s="70"/>
      <c r="M233" s="71"/>
      <c r="N233" s="69"/>
      <c r="O233" s="72"/>
      <c r="P233" s="62">
        <f t="shared" si="4"/>
        <v>0</v>
      </c>
      <c r="Q233" s="90"/>
      <c r="R233" s="73"/>
    </row>
    <row r="234" spans="1:18" ht="18" hidden="1" customHeight="1">
      <c r="A234" s="606">
        <v>224</v>
      </c>
      <c r="B234" s="607"/>
      <c r="C234" s="64"/>
      <c r="D234" s="65"/>
      <c r="E234" s="144"/>
      <c r="F234" s="66"/>
      <c r="G234" s="67"/>
      <c r="H234" s="71"/>
      <c r="I234" s="70"/>
      <c r="J234" s="71"/>
      <c r="K234" s="69"/>
      <c r="L234" s="70"/>
      <c r="M234" s="71"/>
      <c r="N234" s="69"/>
      <c r="O234" s="72"/>
      <c r="P234" s="62">
        <f t="shared" si="4"/>
        <v>0</v>
      </c>
      <c r="Q234" s="90"/>
      <c r="R234" s="73"/>
    </row>
    <row r="235" spans="1:18" ht="18" hidden="1" customHeight="1">
      <c r="A235" s="606">
        <v>225</v>
      </c>
      <c r="B235" s="607"/>
      <c r="C235" s="64"/>
      <c r="D235" s="65"/>
      <c r="E235" s="144"/>
      <c r="F235" s="66"/>
      <c r="G235" s="67"/>
      <c r="H235" s="71"/>
      <c r="I235" s="70"/>
      <c r="J235" s="71"/>
      <c r="K235" s="69"/>
      <c r="L235" s="70"/>
      <c r="M235" s="71"/>
      <c r="N235" s="69"/>
      <c r="O235" s="72"/>
      <c r="P235" s="62">
        <f t="shared" si="4"/>
        <v>0</v>
      </c>
      <c r="Q235" s="90"/>
      <c r="R235" s="73"/>
    </row>
    <row r="236" spans="1:18" ht="18" hidden="1" customHeight="1">
      <c r="A236" s="606">
        <v>226</v>
      </c>
      <c r="B236" s="607"/>
      <c r="C236" s="64"/>
      <c r="D236" s="65"/>
      <c r="E236" s="144"/>
      <c r="F236" s="66"/>
      <c r="G236" s="67"/>
      <c r="H236" s="71"/>
      <c r="I236" s="70"/>
      <c r="J236" s="71"/>
      <c r="K236" s="69"/>
      <c r="L236" s="70"/>
      <c r="M236" s="71"/>
      <c r="N236" s="69"/>
      <c r="O236" s="72"/>
      <c r="P236" s="62">
        <f t="shared" si="4"/>
        <v>0</v>
      </c>
      <c r="Q236" s="90"/>
      <c r="R236" s="73"/>
    </row>
    <row r="237" spans="1:18" ht="18" hidden="1" customHeight="1">
      <c r="A237" s="606">
        <v>227</v>
      </c>
      <c r="B237" s="607"/>
      <c r="C237" s="64"/>
      <c r="D237" s="65"/>
      <c r="E237" s="144"/>
      <c r="F237" s="66"/>
      <c r="G237" s="67"/>
      <c r="H237" s="71"/>
      <c r="I237" s="70"/>
      <c r="J237" s="71"/>
      <c r="K237" s="69"/>
      <c r="L237" s="70"/>
      <c r="M237" s="71"/>
      <c r="N237" s="69"/>
      <c r="O237" s="72"/>
      <c r="P237" s="62">
        <f t="shared" si="4"/>
        <v>0</v>
      </c>
      <c r="Q237" s="90"/>
      <c r="R237" s="73"/>
    </row>
    <row r="238" spans="1:18" ht="18" hidden="1" customHeight="1">
      <c r="A238" s="606">
        <v>228</v>
      </c>
      <c r="B238" s="607"/>
      <c r="C238" s="64"/>
      <c r="D238" s="65"/>
      <c r="E238" s="144"/>
      <c r="F238" s="66"/>
      <c r="G238" s="67"/>
      <c r="H238" s="71"/>
      <c r="I238" s="70"/>
      <c r="J238" s="71"/>
      <c r="K238" s="69"/>
      <c r="L238" s="70"/>
      <c r="M238" s="71"/>
      <c r="N238" s="69"/>
      <c r="O238" s="72"/>
      <c r="P238" s="62">
        <f t="shared" si="4"/>
        <v>0</v>
      </c>
      <c r="Q238" s="90"/>
      <c r="R238" s="73"/>
    </row>
    <row r="239" spans="1:18" ht="18" hidden="1" customHeight="1">
      <c r="A239" s="606">
        <v>229</v>
      </c>
      <c r="B239" s="607"/>
      <c r="C239" s="64"/>
      <c r="D239" s="65"/>
      <c r="E239" s="144"/>
      <c r="F239" s="66"/>
      <c r="G239" s="67"/>
      <c r="H239" s="71"/>
      <c r="I239" s="70"/>
      <c r="J239" s="71"/>
      <c r="K239" s="69"/>
      <c r="L239" s="70"/>
      <c r="M239" s="71"/>
      <c r="N239" s="69"/>
      <c r="O239" s="72"/>
      <c r="P239" s="62">
        <f t="shared" si="4"/>
        <v>0</v>
      </c>
      <c r="Q239" s="90"/>
      <c r="R239" s="73"/>
    </row>
    <row r="240" spans="1:18" ht="18" hidden="1" customHeight="1">
      <c r="A240" s="606">
        <v>230</v>
      </c>
      <c r="B240" s="607"/>
      <c r="C240" s="64"/>
      <c r="D240" s="65"/>
      <c r="E240" s="144"/>
      <c r="F240" s="66"/>
      <c r="G240" s="67"/>
      <c r="H240" s="71"/>
      <c r="I240" s="70"/>
      <c r="J240" s="71"/>
      <c r="K240" s="69"/>
      <c r="L240" s="70"/>
      <c r="M240" s="71"/>
      <c r="N240" s="69"/>
      <c r="O240" s="72"/>
      <c r="P240" s="62">
        <f t="shared" si="4"/>
        <v>0</v>
      </c>
      <c r="Q240" s="90"/>
      <c r="R240" s="73"/>
    </row>
    <row r="241" spans="1:18" ht="18" hidden="1" customHeight="1">
      <c r="A241" s="606">
        <v>231</v>
      </c>
      <c r="B241" s="607"/>
      <c r="C241" s="64"/>
      <c r="D241" s="65"/>
      <c r="E241" s="144"/>
      <c r="F241" s="66"/>
      <c r="G241" s="67"/>
      <c r="H241" s="71"/>
      <c r="I241" s="70"/>
      <c r="J241" s="71"/>
      <c r="K241" s="69"/>
      <c r="L241" s="70"/>
      <c r="M241" s="71"/>
      <c r="N241" s="69"/>
      <c r="O241" s="72"/>
      <c r="P241" s="62">
        <f t="shared" si="4"/>
        <v>0</v>
      </c>
      <c r="Q241" s="90"/>
      <c r="R241" s="73"/>
    </row>
    <row r="242" spans="1:18" ht="18" hidden="1" customHeight="1">
      <c r="A242" s="606">
        <v>232</v>
      </c>
      <c r="B242" s="607"/>
      <c r="C242" s="64"/>
      <c r="D242" s="65"/>
      <c r="E242" s="144"/>
      <c r="F242" s="66"/>
      <c r="G242" s="67"/>
      <c r="H242" s="71"/>
      <c r="I242" s="70"/>
      <c r="J242" s="71"/>
      <c r="K242" s="69"/>
      <c r="L242" s="70"/>
      <c r="M242" s="71"/>
      <c r="N242" s="69"/>
      <c r="O242" s="72"/>
      <c r="P242" s="62">
        <f t="shared" si="4"/>
        <v>0</v>
      </c>
      <c r="Q242" s="90"/>
      <c r="R242" s="73"/>
    </row>
    <row r="243" spans="1:18" ht="18" hidden="1" customHeight="1">
      <c r="A243" s="606">
        <v>233</v>
      </c>
      <c r="B243" s="607"/>
      <c r="C243" s="64"/>
      <c r="D243" s="65"/>
      <c r="E243" s="144"/>
      <c r="F243" s="66"/>
      <c r="G243" s="67"/>
      <c r="H243" s="71"/>
      <c r="I243" s="70"/>
      <c r="J243" s="71"/>
      <c r="K243" s="69"/>
      <c r="L243" s="70"/>
      <c r="M243" s="71"/>
      <c r="N243" s="69"/>
      <c r="O243" s="72"/>
      <c r="P243" s="62">
        <f t="shared" si="4"/>
        <v>0</v>
      </c>
      <c r="Q243" s="90"/>
      <c r="R243" s="73"/>
    </row>
    <row r="244" spans="1:18" ht="18" hidden="1" customHeight="1">
      <c r="A244" s="606">
        <v>234</v>
      </c>
      <c r="B244" s="607"/>
      <c r="C244" s="64"/>
      <c r="D244" s="65"/>
      <c r="E244" s="144"/>
      <c r="F244" s="66"/>
      <c r="G244" s="67"/>
      <c r="H244" s="71"/>
      <c r="I244" s="70"/>
      <c r="J244" s="71"/>
      <c r="K244" s="69"/>
      <c r="L244" s="70"/>
      <c r="M244" s="71"/>
      <c r="N244" s="69"/>
      <c r="O244" s="72"/>
      <c r="P244" s="62">
        <f t="shared" si="4"/>
        <v>0</v>
      </c>
      <c r="Q244" s="90"/>
      <c r="R244" s="73"/>
    </row>
    <row r="245" spans="1:18" ht="18" hidden="1" customHeight="1">
      <c r="A245" s="606">
        <v>235</v>
      </c>
      <c r="B245" s="607"/>
      <c r="C245" s="64"/>
      <c r="D245" s="65"/>
      <c r="E245" s="144"/>
      <c r="F245" s="66"/>
      <c r="G245" s="67"/>
      <c r="H245" s="71"/>
      <c r="I245" s="70"/>
      <c r="J245" s="71"/>
      <c r="K245" s="69"/>
      <c r="L245" s="70"/>
      <c r="M245" s="71"/>
      <c r="N245" s="69"/>
      <c r="O245" s="72"/>
      <c r="P245" s="62">
        <f t="shared" si="4"/>
        <v>0</v>
      </c>
      <c r="Q245" s="90"/>
      <c r="R245" s="73"/>
    </row>
    <row r="246" spans="1:18" ht="18" hidden="1" customHeight="1">
      <c r="A246" s="606">
        <v>236</v>
      </c>
      <c r="B246" s="607"/>
      <c r="C246" s="64"/>
      <c r="D246" s="65"/>
      <c r="E246" s="144"/>
      <c r="F246" s="66"/>
      <c r="G246" s="67"/>
      <c r="H246" s="71"/>
      <c r="I246" s="70"/>
      <c r="J246" s="71"/>
      <c r="K246" s="69"/>
      <c r="L246" s="70"/>
      <c r="M246" s="71"/>
      <c r="N246" s="69"/>
      <c r="O246" s="72"/>
      <c r="P246" s="62">
        <f t="shared" si="4"/>
        <v>0</v>
      </c>
      <c r="Q246" s="90"/>
      <c r="R246" s="73"/>
    </row>
    <row r="247" spans="1:18" ht="18" hidden="1" customHeight="1">
      <c r="A247" s="606">
        <v>237</v>
      </c>
      <c r="B247" s="607"/>
      <c r="C247" s="64"/>
      <c r="D247" s="65"/>
      <c r="E247" s="144"/>
      <c r="F247" s="66"/>
      <c r="G247" s="67"/>
      <c r="H247" s="71"/>
      <c r="I247" s="70"/>
      <c r="J247" s="71"/>
      <c r="K247" s="69"/>
      <c r="L247" s="70"/>
      <c r="M247" s="71"/>
      <c r="N247" s="69"/>
      <c r="O247" s="72"/>
      <c r="P247" s="62">
        <f t="shared" si="4"/>
        <v>0</v>
      </c>
      <c r="Q247" s="90"/>
      <c r="R247" s="73"/>
    </row>
    <row r="248" spans="1:18" ht="18" hidden="1" customHeight="1">
      <c r="A248" s="606">
        <v>238</v>
      </c>
      <c r="B248" s="607"/>
      <c r="C248" s="64"/>
      <c r="D248" s="65"/>
      <c r="E248" s="144"/>
      <c r="F248" s="66"/>
      <c r="G248" s="67"/>
      <c r="H248" s="71"/>
      <c r="I248" s="70"/>
      <c r="J248" s="71"/>
      <c r="K248" s="69"/>
      <c r="L248" s="70"/>
      <c r="M248" s="71"/>
      <c r="N248" s="69"/>
      <c r="O248" s="72"/>
      <c r="P248" s="62">
        <f t="shared" si="4"/>
        <v>0</v>
      </c>
      <c r="Q248" s="90"/>
      <c r="R248" s="73"/>
    </row>
    <row r="249" spans="1:18" ht="18" hidden="1" customHeight="1">
      <c r="A249" s="606">
        <v>239</v>
      </c>
      <c r="B249" s="607"/>
      <c r="C249" s="64"/>
      <c r="D249" s="65"/>
      <c r="E249" s="144"/>
      <c r="F249" s="66"/>
      <c r="G249" s="67"/>
      <c r="H249" s="71"/>
      <c r="I249" s="70"/>
      <c r="J249" s="71"/>
      <c r="K249" s="69"/>
      <c r="L249" s="70"/>
      <c r="M249" s="71"/>
      <c r="N249" s="69"/>
      <c r="O249" s="72"/>
      <c r="P249" s="62">
        <f t="shared" si="4"/>
        <v>0</v>
      </c>
      <c r="Q249" s="90"/>
      <c r="R249" s="73"/>
    </row>
    <row r="250" spans="1:18" ht="18" hidden="1" customHeight="1">
      <c r="A250" s="606">
        <v>240</v>
      </c>
      <c r="B250" s="607"/>
      <c r="C250" s="64"/>
      <c r="D250" s="65"/>
      <c r="E250" s="144"/>
      <c r="F250" s="66"/>
      <c r="G250" s="67"/>
      <c r="H250" s="71"/>
      <c r="I250" s="70"/>
      <c r="J250" s="71"/>
      <c r="K250" s="69"/>
      <c r="L250" s="70"/>
      <c r="M250" s="71"/>
      <c r="N250" s="69"/>
      <c r="O250" s="72"/>
      <c r="P250" s="62">
        <f t="shared" si="4"/>
        <v>0</v>
      </c>
      <c r="Q250" s="90"/>
      <c r="R250" s="73"/>
    </row>
    <row r="251" spans="1:18" ht="18" hidden="1" customHeight="1">
      <c r="A251" s="606">
        <v>241</v>
      </c>
      <c r="B251" s="607"/>
      <c r="C251" s="64"/>
      <c r="D251" s="65"/>
      <c r="E251" s="144"/>
      <c r="F251" s="66"/>
      <c r="G251" s="67"/>
      <c r="H251" s="71"/>
      <c r="I251" s="70"/>
      <c r="J251" s="71"/>
      <c r="K251" s="69"/>
      <c r="L251" s="70"/>
      <c r="M251" s="71"/>
      <c r="N251" s="69"/>
      <c r="O251" s="72"/>
      <c r="P251" s="62">
        <f t="shared" si="4"/>
        <v>0</v>
      </c>
      <c r="Q251" s="90"/>
      <c r="R251" s="73"/>
    </row>
    <row r="252" spans="1:18" ht="18" hidden="1" customHeight="1">
      <c r="A252" s="606">
        <v>242</v>
      </c>
      <c r="B252" s="607"/>
      <c r="C252" s="64"/>
      <c r="D252" s="65"/>
      <c r="E252" s="144"/>
      <c r="F252" s="66"/>
      <c r="G252" s="67"/>
      <c r="H252" s="71"/>
      <c r="I252" s="70"/>
      <c r="J252" s="71"/>
      <c r="K252" s="69"/>
      <c r="L252" s="70"/>
      <c r="M252" s="71"/>
      <c r="N252" s="69"/>
      <c r="O252" s="72"/>
      <c r="P252" s="62">
        <f t="shared" si="4"/>
        <v>0</v>
      </c>
      <c r="Q252" s="90"/>
      <c r="R252" s="73"/>
    </row>
    <row r="253" spans="1:18" ht="18" hidden="1" customHeight="1">
      <c r="A253" s="606">
        <v>243</v>
      </c>
      <c r="B253" s="607"/>
      <c r="C253" s="64"/>
      <c r="D253" s="65"/>
      <c r="E253" s="144"/>
      <c r="F253" s="66"/>
      <c r="G253" s="67"/>
      <c r="H253" s="71"/>
      <c r="I253" s="70"/>
      <c r="J253" s="71"/>
      <c r="K253" s="69"/>
      <c r="L253" s="70"/>
      <c r="M253" s="71"/>
      <c r="N253" s="69"/>
      <c r="O253" s="72"/>
      <c r="P253" s="62">
        <f t="shared" si="4"/>
        <v>0</v>
      </c>
      <c r="Q253" s="90"/>
      <c r="R253" s="73"/>
    </row>
    <row r="254" spans="1:18" ht="18" hidden="1" customHeight="1">
      <c r="A254" s="606">
        <v>244</v>
      </c>
      <c r="B254" s="607"/>
      <c r="C254" s="64"/>
      <c r="D254" s="65"/>
      <c r="E254" s="144"/>
      <c r="F254" s="66"/>
      <c r="G254" s="67"/>
      <c r="H254" s="71"/>
      <c r="I254" s="70"/>
      <c r="J254" s="71"/>
      <c r="K254" s="69"/>
      <c r="L254" s="70"/>
      <c r="M254" s="71"/>
      <c r="N254" s="69"/>
      <c r="O254" s="72"/>
      <c r="P254" s="62">
        <f t="shared" si="4"/>
        <v>0</v>
      </c>
      <c r="Q254" s="90"/>
      <c r="R254" s="73"/>
    </row>
    <row r="255" spans="1:18" ht="18" hidden="1" customHeight="1">
      <c r="A255" s="606">
        <v>245</v>
      </c>
      <c r="B255" s="607"/>
      <c r="C255" s="64"/>
      <c r="D255" s="65"/>
      <c r="E255" s="144"/>
      <c r="F255" s="66"/>
      <c r="G255" s="67"/>
      <c r="H255" s="71"/>
      <c r="I255" s="70"/>
      <c r="J255" s="71"/>
      <c r="K255" s="69"/>
      <c r="L255" s="70"/>
      <c r="M255" s="71"/>
      <c r="N255" s="69"/>
      <c r="O255" s="72"/>
      <c r="P255" s="62">
        <f t="shared" si="4"/>
        <v>0</v>
      </c>
      <c r="Q255" s="90"/>
      <c r="R255" s="73"/>
    </row>
    <row r="256" spans="1:18" ht="18" hidden="1" customHeight="1">
      <c r="A256" s="606">
        <v>246</v>
      </c>
      <c r="B256" s="607"/>
      <c r="C256" s="64"/>
      <c r="D256" s="65"/>
      <c r="E256" s="144"/>
      <c r="F256" s="66"/>
      <c r="G256" s="67"/>
      <c r="H256" s="71"/>
      <c r="I256" s="70"/>
      <c r="J256" s="71"/>
      <c r="K256" s="69"/>
      <c r="L256" s="70"/>
      <c r="M256" s="71"/>
      <c r="N256" s="69"/>
      <c r="O256" s="72"/>
      <c r="P256" s="62">
        <f t="shared" si="4"/>
        <v>0</v>
      </c>
      <c r="Q256" s="90"/>
      <c r="R256" s="73"/>
    </row>
    <row r="257" spans="1:18" ht="18" hidden="1" customHeight="1">
      <c r="A257" s="606">
        <v>247</v>
      </c>
      <c r="B257" s="607"/>
      <c r="C257" s="64"/>
      <c r="D257" s="65"/>
      <c r="E257" s="144"/>
      <c r="F257" s="66"/>
      <c r="G257" s="67"/>
      <c r="H257" s="71"/>
      <c r="I257" s="70"/>
      <c r="J257" s="71"/>
      <c r="K257" s="69"/>
      <c r="L257" s="70"/>
      <c r="M257" s="71"/>
      <c r="N257" s="69"/>
      <c r="O257" s="72"/>
      <c r="P257" s="62">
        <f t="shared" si="4"/>
        <v>0</v>
      </c>
      <c r="Q257" s="90"/>
      <c r="R257" s="73"/>
    </row>
    <row r="258" spans="1:18" ht="18" hidden="1" customHeight="1">
      <c r="A258" s="606">
        <v>248</v>
      </c>
      <c r="B258" s="607"/>
      <c r="C258" s="64"/>
      <c r="D258" s="65"/>
      <c r="E258" s="144"/>
      <c r="F258" s="66"/>
      <c r="G258" s="67"/>
      <c r="H258" s="71"/>
      <c r="I258" s="70"/>
      <c r="J258" s="71"/>
      <c r="K258" s="69"/>
      <c r="L258" s="70"/>
      <c r="M258" s="71"/>
      <c r="N258" s="69"/>
      <c r="O258" s="72"/>
      <c r="P258" s="62">
        <f t="shared" si="4"/>
        <v>0</v>
      </c>
      <c r="Q258" s="90"/>
      <c r="R258" s="73"/>
    </row>
    <row r="259" spans="1:18" ht="18" hidden="1" customHeight="1">
      <c r="A259" s="606">
        <v>249</v>
      </c>
      <c r="B259" s="607"/>
      <c r="C259" s="64"/>
      <c r="D259" s="65"/>
      <c r="E259" s="144"/>
      <c r="F259" s="66"/>
      <c r="G259" s="67"/>
      <c r="H259" s="71"/>
      <c r="I259" s="70"/>
      <c r="J259" s="71"/>
      <c r="K259" s="69"/>
      <c r="L259" s="70"/>
      <c r="M259" s="71"/>
      <c r="N259" s="69"/>
      <c r="O259" s="72"/>
      <c r="P259" s="62">
        <f t="shared" si="4"/>
        <v>0</v>
      </c>
      <c r="Q259" s="90"/>
      <c r="R259" s="73"/>
    </row>
    <row r="260" spans="1:18" ht="18" hidden="1" customHeight="1">
      <c r="A260" s="606">
        <v>250</v>
      </c>
      <c r="B260" s="607"/>
      <c r="C260" s="64"/>
      <c r="D260" s="65"/>
      <c r="E260" s="144"/>
      <c r="F260" s="66"/>
      <c r="G260" s="67"/>
      <c r="H260" s="71"/>
      <c r="I260" s="70"/>
      <c r="J260" s="71"/>
      <c r="K260" s="69"/>
      <c r="L260" s="70"/>
      <c r="M260" s="71"/>
      <c r="N260" s="69"/>
      <c r="O260" s="72"/>
      <c r="P260" s="62">
        <f t="shared" si="4"/>
        <v>0</v>
      </c>
      <c r="Q260" s="90"/>
      <c r="R260" s="73"/>
    </row>
    <row r="261" spans="1:18" ht="18" hidden="1" customHeight="1">
      <c r="A261" s="606">
        <v>251</v>
      </c>
      <c r="B261" s="607"/>
      <c r="C261" s="64"/>
      <c r="D261" s="65"/>
      <c r="E261" s="144"/>
      <c r="F261" s="66"/>
      <c r="G261" s="67"/>
      <c r="H261" s="71"/>
      <c r="I261" s="70"/>
      <c r="J261" s="71"/>
      <c r="K261" s="69"/>
      <c r="L261" s="70"/>
      <c r="M261" s="71"/>
      <c r="N261" s="69"/>
      <c r="O261" s="72"/>
      <c r="P261" s="62">
        <f t="shared" si="4"/>
        <v>0</v>
      </c>
      <c r="Q261" s="90"/>
      <c r="R261" s="73"/>
    </row>
    <row r="262" spans="1:18" ht="18" hidden="1" customHeight="1">
      <c r="A262" s="606">
        <v>252</v>
      </c>
      <c r="B262" s="607"/>
      <c r="C262" s="64"/>
      <c r="D262" s="65"/>
      <c r="E262" s="144"/>
      <c r="F262" s="66"/>
      <c r="G262" s="67"/>
      <c r="H262" s="71"/>
      <c r="I262" s="70"/>
      <c r="J262" s="71"/>
      <c r="K262" s="69"/>
      <c r="L262" s="70"/>
      <c r="M262" s="71"/>
      <c r="N262" s="69"/>
      <c r="O262" s="72"/>
      <c r="P262" s="62">
        <f t="shared" si="4"/>
        <v>0</v>
      </c>
      <c r="Q262" s="90"/>
      <c r="R262" s="73"/>
    </row>
    <row r="263" spans="1:18" ht="18" hidden="1" customHeight="1">
      <c r="A263" s="606">
        <v>253</v>
      </c>
      <c r="B263" s="607"/>
      <c r="C263" s="64"/>
      <c r="D263" s="65"/>
      <c r="E263" s="144"/>
      <c r="F263" s="66"/>
      <c r="G263" s="67"/>
      <c r="H263" s="71"/>
      <c r="I263" s="70"/>
      <c r="J263" s="71"/>
      <c r="K263" s="69"/>
      <c r="L263" s="70"/>
      <c r="M263" s="71"/>
      <c r="N263" s="69"/>
      <c r="O263" s="72"/>
      <c r="P263" s="62">
        <f t="shared" si="4"/>
        <v>0</v>
      </c>
      <c r="Q263" s="90"/>
      <c r="R263" s="73"/>
    </row>
    <row r="264" spans="1:18" ht="18" hidden="1" customHeight="1">
      <c r="A264" s="606">
        <v>254</v>
      </c>
      <c r="B264" s="607"/>
      <c r="C264" s="64"/>
      <c r="D264" s="65"/>
      <c r="E264" s="144"/>
      <c r="F264" s="66"/>
      <c r="G264" s="67"/>
      <c r="H264" s="71"/>
      <c r="I264" s="70"/>
      <c r="J264" s="71"/>
      <c r="K264" s="69"/>
      <c r="L264" s="70"/>
      <c r="M264" s="71"/>
      <c r="N264" s="69"/>
      <c r="O264" s="72"/>
      <c r="P264" s="62">
        <f t="shared" si="4"/>
        <v>0</v>
      </c>
      <c r="Q264" s="90"/>
      <c r="R264" s="73"/>
    </row>
    <row r="265" spans="1:18" ht="18" hidden="1" customHeight="1">
      <c r="A265" s="606">
        <v>255</v>
      </c>
      <c r="B265" s="607"/>
      <c r="C265" s="64"/>
      <c r="D265" s="65"/>
      <c r="E265" s="144"/>
      <c r="F265" s="66"/>
      <c r="G265" s="67"/>
      <c r="H265" s="71"/>
      <c r="I265" s="70"/>
      <c r="J265" s="71"/>
      <c r="K265" s="69"/>
      <c r="L265" s="70"/>
      <c r="M265" s="71"/>
      <c r="N265" s="69"/>
      <c r="O265" s="72"/>
      <c r="P265" s="62">
        <f t="shared" si="4"/>
        <v>0</v>
      </c>
      <c r="Q265" s="90"/>
      <c r="R265" s="73"/>
    </row>
    <row r="266" spans="1:18" ht="18" hidden="1" customHeight="1">
      <c r="A266" s="606">
        <v>256</v>
      </c>
      <c r="B266" s="607"/>
      <c r="C266" s="64"/>
      <c r="D266" s="65"/>
      <c r="E266" s="144"/>
      <c r="F266" s="66"/>
      <c r="G266" s="67"/>
      <c r="H266" s="71"/>
      <c r="I266" s="70"/>
      <c r="J266" s="71"/>
      <c r="K266" s="69"/>
      <c r="L266" s="70"/>
      <c r="M266" s="71"/>
      <c r="N266" s="69"/>
      <c r="O266" s="72"/>
      <c r="P266" s="62">
        <f t="shared" si="4"/>
        <v>0</v>
      </c>
      <c r="Q266" s="90"/>
      <c r="R266" s="73"/>
    </row>
    <row r="267" spans="1:18" ht="18" hidden="1" customHeight="1">
      <c r="A267" s="606">
        <v>257</v>
      </c>
      <c r="B267" s="607"/>
      <c r="C267" s="64"/>
      <c r="D267" s="65"/>
      <c r="E267" s="144"/>
      <c r="F267" s="66"/>
      <c r="G267" s="67"/>
      <c r="H267" s="71"/>
      <c r="I267" s="70"/>
      <c r="J267" s="71"/>
      <c r="K267" s="69"/>
      <c r="L267" s="70"/>
      <c r="M267" s="71"/>
      <c r="N267" s="69"/>
      <c r="O267" s="72"/>
      <c r="P267" s="62">
        <f t="shared" si="4"/>
        <v>0</v>
      </c>
      <c r="Q267" s="90"/>
      <c r="R267" s="73"/>
    </row>
    <row r="268" spans="1:18" ht="18" hidden="1" customHeight="1">
      <c r="A268" s="606">
        <v>258</v>
      </c>
      <c r="B268" s="607"/>
      <c r="C268" s="64"/>
      <c r="D268" s="65"/>
      <c r="E268" s="144"/>
      <c r="F268" s="66"/>
      <c r="G268" s="67"/>
      <c r="H268" s="71"/>
      <c r="I268" s="70"/>
      <c r="J268" s="71"/>
      <c r="K268" s="69"/>
      <c r="L268" s="70"/>
      <c r="M268" s="71"/>
      <c r="N268" s="69"/>
      <c r="O268" s="72"/>
      <c r="P268" s="62">
        <f t="shared" ref="P268:P331" si="5">IF(H268="",0,INT(SUM(PRODUCT(H268,J268,M268))))</f>
        <v>0</v>
      </c>
      <c r="Q268" s="90"/>
      <c r="R268" s="73"/>
    </row>
    <row r="269" spans="1:18" ht="18" hidden="1" customHeight="1">
      <c r="A269" s="606">
        <v>259</v>
      </c>
      <c r="B269" s="607"/>
      <c r="C269" s="64"/>
      <c r="D269" s="65"/>
      <c r="E269" s="144"/>
      <c r="F269" s="66"/>
      <c r="G269" s="67"/>
      <c r="H269" s="71"/>
      <c r="I269" s="70"/>
      <c r="J269" s="71"/>
      <c r="K269" s="69"/>
      <c r="L269" s="70"/>
      <c r="M269" s="71"/>
      <c r="N269" s="69"/>
      <c r="O269" s="72"/>
      <c r="P269" s="62">
        <f t="shared" si="5"/>
        <v>0</v>
      </c>
      <c r="Q269" s="90"/>
      <c r="R269" s="73"/>
    </row>
    <row r="270" spans="1:18" ht="18" hidden="1" customHeight="1">
      <c r="A270" s="606">
        <v>260</v>
      </c>
      <c r="B270" s="607"/>
      <c r="C270" s="64"/>
      <c r="D270" s="65"/>
      <c r="E270" s="144"/>
      <c r="F270" s="66"/>
      <c r="G270" s="67"/>
      <c r="H270" s="71"/>
      <c r="I270" s="70"/>
      <c r="J270" s="71"/>
      <c r="K270" s="69"/>
      <c r="L270" s="70"/>
      <c r="M270" s="71"/>
      <c r="N270" s="69"/>
      <c r="O270" s="72"/>
      <c r="P270" s="62">
        <f t="shared" si="5"/>
        <v>0</v>
      </c>
      <c r="Q270" s="90"/>
      <c r="R270" s="73"/>
    </row>
    <row r="271" spans="1:18" ht="18" hidden="1" customHeight="1">
      <c r="A271" s="606">
        <v>261</v>
      </c>
      <c r="B271" s="607"/>
      <c r="C271" s="64"/>
      <c r="D271" s="65"/>
      <c r="E271" s="144"/>
      <c r="F271" s="66"/>
      <c r="G271" s="67"/>
      <c r="H271" s="71"/>
      <c r="I271" s="70"/>
      <c r="J271" s="71"/>
      <c r="K271" s="69"/>
      <c r="L271" s="70"/>
      <c r="M271" s="71"/>
      <c r="N271" s="69"/>
      <c r="O271" s="72"/>
      <c r="P271" s="62">
        <f t="shared" si="5"/>
        <v>0</v>
      </c>
      <c r="Q271" s="90"/>
      <c r="R271" s="73"/>
    </row>
    <row r="272" spans="1:18" ht="18" hidden="1" customHeight="1">
      <c r="A272" s="606">
        <v>262</v>
      </c>
      <c r="B272" s="607"/>
      <c r="C272" s="64"/>
      <c r="D272" s="65"/>
      <c r="E272" s="144"/>
      <c r="F272" s="66"/>
      <c r="G272" s="67"/>
      <c r="H272" s="71"/>
      <c r="I272" s="70"/>
      <c r="J272" s="71"/>
      <c r="K272" s="69"/>
      <c r="L272" s="70"/>
      <c r="M272" s="71"/>
      <c r="N272" s="69"/>
      <c r="O272" s="72"/>
      <c r="P272" s="62">
        <f t="shared" si="5"/>
        <v>0</v>
      </c>
      <c r="Q272" s="90"/>
      <c r="R272" s="73"/>
    </row>
    <row r="273" spans="1:18" ht="18" hidden="1" customHeight="1">
      <c r="A273" s="606">
        <v>263</v>
      </c>
      <c r="B273" s="607"/>
      <c r="C273" s="64"/>
      <c r="D273" s="65"/>
      <c r="E273" s="144"/>
      <c r="F273" s="66"/>
      <c r="G273" s="67"/>
      <c r="H273" s="71"/>
      <c r="I273" s="70"/>
      <c r="J273" s="71"/>
      <c r="K273" s="69"/>
      <c r="L273" s="70"/>
      <c r="M273" s="71"/>
      <c r="N273" s="69"/>
      <c r="O273" s="72"/>
      <c r="P273" s="62">
        <f t="shared" si="5"/>
        <v>0</v>
      </c>
      <c r="Q273" s="90"/>
      <c r="R273" s="73"/>
    </row>
    <row r="274" spans="1:18" ht="18" hidden="1" customHeight="1">
      <c r="A274" s="606">
        <v>264</v>
      </c>
      <c r="B274" s="607"/>
      <c r="C274" s="64"/>
      <c r="D274" s="65"/>
      <c r="E274" s="144"/>
      <c r="F274" s="66"/>
      <c r="G274" s="67"/>
      <c r="H274" s="71"/>
      <c r="I274" s="70"/>
      <c r="J274" s="71"/>
      <c r="K274" s="69"/>
      <c r="L274" s="70"/>
      <c r="M274" s="71"/>
      <c r="N274" s="69"/>
      <c r="O274" s="72"/>
      <c r="P274" s="62">
        <f t="shared" si="5"/>
        <v>0</v>
      </c>
      <c r="Q274" s="90"/>
      <c r="R274" s="73"/>
    </row>
    <row r="275" spans="1:18" ht="18" hidden="1" customHeight="1">
      <c r="A275" s="606">
        <v>265</v>
      </c>
      <c r="B275" s="607"/>
      <c r="C275" s="64"/>
      <c r="D275" s="65"/>
      <c r="E275" s="144"/>
      <c r="F275" s="66"/>
      <c r="G275" s="67"/>
      <c r="H275" s="71"/>
      <c r="I275" s="70"/>
      <c r="J275" s="71"/>
      <c r="K275" s="69"/>
      <c r="L275" s="70"/>
      <c r="M275" s="71"/>
      <c r="N275" s="69"/>
      <c r="O275" s="72"/>
      <c r="P275" s="62">
        <f t="shared" si="5"/>
        <v>0</v>
      </c>
      <c r="Q275" s="90"/>
      <c r="R275" s="73"/>
    </row>
    <row r="276" spans="1:18" ht="18" hidden="1" customHeight="1">
      <c r="A276" s="606">
        <v>266</v>
      </c>
      <c r="B276" s="607"/>
      <c r="C276" s="64"/>
      <c r="D276" s="65"/>
      <c r="E276" s="144"/>
      <c r="F276" s="66"/>
      <c r="G276" s="67"/>
      <c r="H276" s="71"/>
      <c r="I276" s="70"/>
      <c r="J276" s="71"/>
      <c r="K276" s="69"/>
      <c r="L276" s="70"/>
      <c r="M276" s="71"/>
      <c r="N276" s="69"/>
      <c r="O276" s="72"/>
      <c r="P276" s="62">
        <f t="shared" si="5"/>
        <v>0</v>
      </c>
      <c r="Q276" s="90"/>
      <c r="R276" s="73"/>
    </row>
    <row r="277" spans="1:18" ht="18" hidden="1" customHeight="1">
      <c r="A277" s="606">
        <v>267</v>
      </c>
      <c r="B277" s="607"/>
      <c r="C277" s="64"/>
      <c r="D277" s="65"/>
      <c r="E277" s="144"/>
      <c r="F277" s="66"/>
      <c r="G277" s="67"/>
      <c r="H277" s="71"/>
      <c r="I277" s="70"/>
      <c r="J277" s="71"/>
      <c r="K277" s="69"/>
      <c r="L277" s="70"/>
      <c r="M277" s="71"/>
      <c r="N277" s="69"/>
      <c r="O277" s="72"/>
      <c r="P277" s="62">
        <f t="shared" si="5"/>
        <v>0</v>
      </c>
      <c r="Q277" s="90"/>
      <c r="R277" s="73"/>
    </row>
    <row r="278" spans="1:18" ht="18" hidden="1" customHeight="1">
      <c r="A278" s="606">
        <v>268</v>
      </c>
      <c r="B278" s="607"/>
      <c r="C278" s="64"/>
      <c r="D278" s="65"/>
      <c r="E278" s="144"/>
      <c r="F278" s="66"/>
      <c r="G278" s="67"/>
      <c r="H278" s="71"/>
      <c r="I278" s="70"/>
      <c r="J278" s="71"/>
      <c r="K278" s="69"/>
      <c r="L278" s="70"/>
      <c r="M278" s="71"/>
      <c r="N278" s="69"/>
      <c r="O278" s="72"/>
      <c r="P278" s="62">
        <f t="shared" si="5"/>
        <v>0</v>
      </c>
      <c r="Q278" s="90"/>
      <c r="R278" s="73"/>
    </row>
    <row r="279" spans="1:18" ht="18" hidden="1" customHeight="1">
      <c r="A279" s="606">
        <v>269</v>
      </c>
      <c r="B279" s="607"/>
      <c r="C279" s="64"/>
      <c r="D279" s="65"/>
      <c r="E279" s="144"/>
      <c r="F279" s="66"/>
      <c r="G279" s="67"/>
      <c r="H279" s="71"/>
      <c r="I279" s="70"/>
      <c r="J279" s="71"/>
      <c r="K279" s="69"/>
      <c r="L279" s="70"/>
      <c r="M279" s="71"/>
      <c r="N279" s="69"/>
      <c r="O279" s="72"/>
      <c r="P279" s="62">
        <f t="shared" si="5"/>
        <v>0</v>
      </c>
      <c r="Q279" s="90"/>
      <c r="R279" s="73"/>
    </row>
    <row r="280" spans="1:18" ht="18" hidden="1" customHeight="1">
      <c r="A280" s="606">
        <v>270</v>
      </c>
      <c r="B280" s="607"/>
      <c r="C280" s="64"/>
      <c r="D280" s="65"/>
      <c r="E280" s="144"/>
      <c r="F280" s="66"/>
      <c r="G280" s="67"/>
      <c r="H280" s="71"/>
      <c r="I280" s="70"/>
      <c r="J280" s="71"/>
      <c r="K280" s="69"/>
      <c r="L280" s="70"/>
      <c r="M280" s="71"/>
      <c r="N280" s="69"/>
      <c r="O280" s="72"/>
      <c r="P280" s="62">
        <f t="shared" si="5"/>
        <v>0</v>
      </c>
      <c r="Q280" s="90"/>
      <c r="R280" s="73"/>
    </row>
    <row r="281" spans="1:18" ht="18" hidden="1" customHeight="1">
      <c r="A281" s="606">
        <v>271</v>
      </c>
      <c r="B281" s="607"/>
      <c r="C281" s="64"/>
      <c r="D281" s="65"/>
      <c r="E281" s="144"/>
      <c r="F281" s="66"/>
      <c r="G281" s="67"/>
      <c r="H281" s="71"/>
      <c r="I281" s="70"/>
      <c r="J281" s="71"/>
      <c r="K281" s="69"/>
      <c r="L281" s="70"/>
      <c r="M281" s="71"/>
      <c r="N281" s="69"/>
      <c r="O281" s="72"/>
      <c r="P281" s="62">
        <f t="shared" si="5"/>
        <v>0</v>
      </c>
      <c r="Q281" s="90"/>
      <c r="R281" s="73"/>
    </row>
    <row r="282" spans="1:18" ht="18" hidden="1" customHeight="1">
      <c r="A282" s="606">
        <v>272</v>
      </c>
      <c r="B282" s="607"/>
      <c r="C282" s="64"/>
      <c r="D282" s="65"/>
      <c r="E282" s="144"/>
      <c r="F282" s="66"/>
      <c r="G282" s="67"/>
      <c r="H282" s="71"/>
      <c r="I282" s="70"/>
      <c r="J282" s="71"/>
      <c r="K282" s="69"/>
      <c r="L282" s="70"/>
      <c r="M282" s="71"/>
      <c r="N282" s="69"/>
      <c r="O282" s="72"/>
      <c r="P282" s="62">
        <f t="shared" si="5"/>
        <v>0</v>
      </c>
      <c r="Q282" s="90"/>
      <c r="R282" s="73"/>
    </row>
    <row r="283" spans="1:18" ht="18" hidden="1" customHeight="1">
      <c r="A283" s="606">
        <v>273</v>
      </c>
      <c r="B283" s="607"/>
      <c r="C283" s="64"/>
      <c r="D283" s="65"/>
      <c r="E283" s="144"/>
      <c r="F283" s="66"/>
      <c r="G283" s="67"/>
      <c r="H283" s="71"/>
      <c r="I283" s="70"/>
      <c r="J283" s="71"/>
      <c r="K283" s="69"/>
      <c r="L283" s="70"/>
      <c r="M283" s="71"/>
      <c r="N283" s="69"/>
      <c r="O283" s="72"/>
      <c r="P283" s="62">
        <f t="shared" si="5"/>
        <v>0</v>
      </c>
      <c r="Q283" s="90"/>
      <c r="R283" s="73"/>
    </row>
    <row r="284" spans="1:18" ht="18" hidden="1" customHeight="1">
      <c r="A284" s="606">
        <v>274</v>
      </c>
      <c r="B284" s="607"/>
      <c r="C284" s="64"/>
      <c r="D284" s="65"/>
      <c r="E284" s="144"/>
      <c r="F284" s="66"/>
      <c r="G284" s="67"/>
      <c r="H284" s="71"/>
      <c r="I284" s="70"/>
      <c r="J284" s="71"/>
      <c r="K284" s="69"/>
      <c r="L284" s="70"/>
      <c r="M284" s="71"/>
      <c r="N284" s="69"/>
      <c r="O284" s="72"/>
      <c r="P284" s="62">
        <f t="shared" si="5"/>
        <v>0</v>
      </c>
      <c r="Q284" s="90"/>
      <c r="R284" s="73"/>
    </row>
    <row r="285" spans="1:18" ht="18" hidden="1" customHeight="1">
      <c r="A285" s="606">
        <v>275</v>
      </c>
      <c r="B285" s="607"/>
      <c r="C285" s="64"/>
      <c r="D285" s="65"/>
      <c r="E285" s="144"/>
      <c r="F285" s="66"/>
      <c r="G285" s="67"/>
      <c r="H285" s="71"/>
      <c r="I285" s="70"/>
      <c r="J285" s="71"/>
      <c r="K285" s="69"/>
      <c r="L285" s="70"/>
      <c r="M285" s="71"/>
      <c r="N285" s="69"/>
      <c r="O285" s="72"/>
      <c r="P285" s="62">
        <f t="shared" si="5"/>
        <v>0</v>
      </c>
      <c r="Q285" s="90"/>
      <c r="R285" s="73"/>
    </row>
    <row r="286" spans="1:18" ht="18" hidden="1" customHeight="1">
      <c r="A286" s="606">
        <v>276</v>
      </c>
      <c r="B286" s="607"/>
      <c r="C286" s="64"/>
      <c r="D286" s="65"/>
      <c r="E286" s="144"/>
      <c r="F286" s="66"/>
      <c r="G286" s="67"/>
      <c r="H286" s="71"/>
      <c r="I286" s="70"/>
      <c r="J286" s="71"/>
      <c r="K286" s="69"/>
      <c r="L286" s="70"/>
      <c r="M286" s="71"/>
      <c r="N286" s="69"/>
      <c r="O286" s="72"/>
      <c r="P286" s="62">
        <f t="shared" si="5"/>
        <v>0</v>
      </c>
      <c r="Q286" s="90"/>
      <c r="R286" s="73"/>
    </row>
    <row r="287" spans="1:18" ht="18" hidden="1" customHeight="1">
      <c r="A287" s="606">
        <v>277</v>
      </c>
      <c r="B287" s="607"/>
      <c r="C287" s="64"/>
      <c r="D287" s="65"/>
      <c r="E287" s="144"/>
      <c r="F287" s="66"/>
      <c r="G287" s="67"/>
      <c r="H287" s="71"/>
      <c r="I287" s="70"/>
      <c r="J287" s="71"/>
      <c r="K287" s="69"/>
      <c r="L287" s="70"/>
      <c r="M287" s="71"/>
      <c r="N287" s="69"/>
      <c r="O287" s="72"/>
      <c r="P287" s="62">
        <f t="shared" si="5"/>
        <v>0</v>
      </c>
      <c r="Q287" s="90"/>
      <c r="R287" s="73"/>
    </row>
    <row r="288" spans="1:18" ht="18" hidden="1" customHeight="1">
      <c r="A288" s="606">
        <v>278</v>
      </c>
      <c r="B288" s="607"/>
      <c r="C288" s="64"/>
      <c r="D288" s="65"/>
      <c r="E288" s="144"/>
      <c r="F288" s="66"/>
      <c r="G288" s="67"/>
      <c r="H288" s="71"/>
      <c r="I288" s="70"/>
      <c r="J288" s="71"/>
      <c r="K288" s="69"/>
      <c r="L288" s="70"/>
      <c r="M288" s="71"/>
      <c r="N288" s="69"/>
      <c r="O288" s="72"/>
      <c r="P288" s="62">
        <f t="shared" si="5"/>
        <v>0</v>
      </c>
      <c r="Q288" s="90"/>
      <c r="R288" s="73"/>
    </row>
    <row r="289" spans="1:18" ht="18" hidden="1" customHeight="1">
      <c r="A289" s="606">
        <v>279</v>
      </c>
      <c r="B289" s="607"/>
      <c r="C289" s="64"/>
      <c r="D289" s="65"/>
      <c r="E289" s="144"/>
      <c r="F289" s="66"/>
      <c r="G289" s="67"/>
      <c r="H289" s="71"/>
      <c r="I289" s="70"/>
      <c r="J289" s="71"/>
      <c r="K289" s="69"/>
      <c r="L289" s="70"/>
      <c r="M289" s="71"/>
      <c r="N289" s="69"/>
      <c r="O289" s="72"/>
      <c r="P289" s="62">
        <f t="shared" si="5"/>
        <v>0</v>
      </c>
      <c r="Q289" s="90"/>
      <c r="R289" s="73"/>
    </row>
    <row r="290" spans="1:18" ht="18" hidden="1" customHeight="1">
      <c r="A290" s="606">
        <v>280</v>
      </c>
      <c r="B290" s="607"/>
      <c r="C290" s="64"/>
      <c r="D290" s="65"/>
      <c r="E290" s="144"/>
      <c r="F290" s="66"/>
      <c r="G290" s="67"/>
      <c r="H290" s="71"/>
      <c r="I290" s="70"/>
      <c r="J290" s="71"/>
      <c r="K290" s="69"/>
      <c r="L290" s="70"/>
      <c r="M290" s="71"/>
      <c r="N290" s="69"/>
      <c r="O290" s="72"/>
      <c r="P290" s="62">
        <f t="shared" si="5"/>
        <v>0</v>
      </c>
      <c r="Q290" s="90"/>
      <c r="R290" s="73"/>
    </row>
    <row r="291" spans="1:18" ht="18" hidden="1" customHeight="1">
      <c r="A291" s="606">
        <v>281</v>
      </c>
      <c r="B291" s="607"/>
      <c r="C291" s="64"/>
      <c r="D291" s="65"/>
      <c r="E291" s="144"/>
      <c r="F291" s="66"/>
      <c r="G291" s="67"/>
      <c r="H291" s="71"/>
      <c r="I291" s="70"/>
      <c r="J291" s="71"/>
      <c r="K291" s="69"/>
      <c r="L291" s="70"/>
      <c r="M291" s="71"/>
      <c r="N291" s="69"/>
      <c r="O291" s="72"/>
      <c r="P291" s="62">
        <f t="shared" si="5"/>
        <v>0</v>
      </c>
      <c r="Q291" s="90"/>
      <c r="R291" s="73"/>
    </row>
    <row r="292" spans="1:18" ht="18" hidden="1" customHeight="1">
      <c r="A292" s="606">
        <v>282</v>
      </c>
      <c r="B292" s="607"/>
      <c r="C292" s="64"/>
      <c r="D292" s="65"/>
      <c r="E292" s="144"/>
      <c r="F292" s="66"/>
      <c r="G292" s="67"/>
      <c r="H292" s="71"/>
      <c r="I292" s="70"/>
      <c r="J292" s="71"/>
      <c r="K292" s="69"/>
      <c r="L292" s="70"/>
      <c r="M292" s="71"/>
      <c r="N292" s="69"/>
      <c r="O292" s="72"/>
      <c r="P292" s="62">
        <f t="shared" si="5"/>
        <v>0</v>
      </c>
      <c r="Q292" s="90"/>
      <c r="R292" s="73"/>
    </row>
    <row r="293" spans="1:18" ht="18" hidden="1" customHeight="1">
      <c r="A293" s="606">
        <v>283</v>
      </c>
      <c r="B293" s="607"/>
      <c r="C293" s="64"/>
      <c r="D293" s="65"/>
      <c r="E293" s="144"/>
      <c r="F293" s="66"/>
      <c r="G293" s="67"/>
      <c r="H293" s="71"/>
      <c r="I293" s="70"/>
      <c r="J293" s="71"/>
      <c r="K293" s="69"/>
      <c r="L293" s="70"/>
      <c r="M293" s="71"/>
      <c r="N293" s="69"/>
      <c r="O293" s="72"/>
      <c r="P293" s="62">
        <f t="shared" si="5"/>
        <v>0</v>
      </c>
      <c r="Q293" s="90"/>
      <c r="R293" s="73"/>
    </row>
    <row r="294" spans="1:18" ht="18" hidden="1" customHeight="1">
      <c r="A294" s="606">
        <v>284</v>
      </c>
      <c r="B294" s="607"/>
      <c r="C294" s="64"/>
      <c r="D294" s="65"/>
      <c r="E294" s="144"/>
      <c r="F294" s="66"/>
      <c r="G294" s="67"/>
      <c r="H294" s="71"/>
      <c r="I294" s="70"/>
      <c r="J294" s="71"/>
      <c r="K294" s="69"/>
      <c r="L294" s="70"/>
      <c r="M294" s="71"/>
      <c r="N294" s="69"/>
      <c r="O294" s="72"/>
      <c r="P294" s="62">
        <f t="shared" si="5"/>
        <v>0</v>
      </c>
      <c r="Q294" s="90"/>
      <c r="R294" s="73"/>
    </row>
    <row r="295" spans="1:18" ht="18" hidden="1" customHeight="1">
      <c r="A295" s="606">
        <v>285</v>
      </c>
      <c r="B295" s="607"/>
      <c r="C295" s="64"/>
      <c r="D295" s="65"/>
      <c r="E295" s="144"/>
      <c r="F295" s="66"/>
      <c r="G295" s="67"/>
      <c r="H295" s="71"/>
      <c r="I295" s="70"/>
      <c r="J295" s="71"/>
      <c r="K295" s="69"/>
      <c r="L295" s="70"/>
      <c r="M295" s="71"/>
      <c r="N295" s="69"/>
      <c r="O295" s="72"/>
      <c r="P295" s="62">
        <f t="shared" si="5"/>
        <v>0</v>
      </c>
      <c r="Q295" s="90"/>
      <c r="R295" s="73"/>
    </row>
    <row r="296" spans="1:18" ht="18" hidden="1" customHeight="1">
      <c r="A296" s="606">
        <v>286</v>
      </c>
      <c r="B296" s="607"/>
      <c r="C296" s="64"/>
      <c r="D296" s="65"/>
      <c r="E296" s="144"/>
      <c r="F296" s="66"/>
      <c r="G296" s="67"/>
      <c r="H296" s="71"/>
      <c r="I296" s="70"/>
      <c r="J296" s="71"/>
      <c r="K296" s="69"/>
      <c r="L296" s="70"/>
      <c r="M296" s="71"/>
      <c r="N296" s="69"/>
      <c r="O296" s="72"/>
      <c r="P296" s="62">
        <f t="shared" si="5"/>
        <v>0</v>
      </c>
      <c r="Q296" s="90"/>
      <c r="R296" s="73"/>
    </row>
    <row r="297" spans="1:18" ht="18" hidden="1" customHeight="1">
      <c r="A297" s="606">
        <v>287</v>
      </c>
      <c r="B297" s="607"/>
      <c r="C297" s="64"/>
      <c r="D297" s="65"/>
      <c r="E297" s="144"/>
      <c r="F297" s="66"/>
      <c r="G297" s="67"/>
      <c r="H297" s="71"/>
      <c r="I297" s="70"/>
      <c r="J297" s="71"/>
      <c r="K297" s="69"/>
      <c r="L297" s="70"/>
      <c r="M297" s="71"/>
      <c r="N297" s="69"/>
      <c r="O297" s="72"/>
      <c r="P297" s="62">
        <f t="shared" si="5"/>
        <v>0</v>
      </c>
      <c r="Q297" s="90"/>
      <c r="R297" s="73"/>
    </row>
    <row r="298" spans="1:18" ht="18" hidden="1" customHeight="1">
      <c r="A298" s="606">
        <v>288</v>
      </c>
      <c r="B298" s="607"/>
      <c r="C298" s="64"/>
      <c r="D298" s="65"/>
      <c r="E298" s="144"/>
      <c r="F298" s="66"/>
      <c r="G298" s="67"/>
      <c r="H298" s="71"/>
      <c r="I298" s="70"/>
      <c r="J298" s="71"/>
      <c r="K298" s="69"/>
      <c r="L298" s="70"/>
      <c r="M298" s="71"/>
      <c r="N298" s="69"/>
      <c r="O298" s="72"/>
      <c r="P298" s="62">
        <f t="shared" si="5"/>
        <v>0</v>
      </c>
      <c r="Q298" s="90"/>
      <c r="R298" s="73"/>
    </row>
    <row r="299" spans="1:18" ht="18" hidden="1" customHeight="1">
      <c r="A299" s="606">
        <v>289</v>
      </c>
      <c r="B299" s="607"/>
      <c r="C299" s="64"/>
      <c r="D299" s="65"/>
      <c r="E299" s="144"/>
      <c r="F299" s="66"/>
      <c r="G299" s="67"/>
      <c r="H299" s="71"/>
      <c r="I299" s="70"/>
      <c r="J299" s="71"/>
      <c r="K299" s="69"/>
      <c r="L299" s="70"/>
      <c r="M299" s="71"/>
      <c r="N299" s="69"/>
      <c r="O299" s="72"/>
      <c r="P299" s="62">
        <f t="shared" si="5"/>
        <v>0</v>
      </c>
      <c r="Q299" s="90"/>
      <c r="R299" s="73"/>
    </row>
    <row r="300" spans="1:18" ht="18" hidden="1" customHeight="1">
      <c r="A300" s="606">
        <v>290</v>
      </c>
      <c r="B300" s="607"/>
      <c r="C300" s="64"/>
      <c r="D300" s="65"/>
      <c r="E300" s="144"/>
      <c r="F300" s="66"/>
      <c r="G300" s="67"/>
      <c r="H300" s="71"/>
      <c r="I300" s="70"/>
      <c r="J300" s="71"/>
      <c r="K300" s="69"/>
      <c r="L300" s="70"/>
      <c r="M300" s="71"/>
      <c r="N300" s="69"/>
      <c r="O300" s="72"/>
      <c r="P300" s="62">
        <f t="shared" si="5"/>
        <v>0</v>
      </c>
      <c r="Q300" s="90"/>
      <c r="R300" s="73"/>
    </row>
    <row r="301" spans="1:18" ht="18" hidden="1" customHeight="1">
      <c r="A301" s="606">
        <v>291</v>
      </c>
      <c r="B301" s="607"/>
      <c r="C301" s="64"/>
      <c r="D301" s="65"/>
      <c r="E301" s="144"/>
      <c r="F301" s="66"/>
      <c r="G301" s="67"/>
      <c r="H301" s="71"/>
      <c r="I301" s="70"/>
      <c r="J301" s="71"/>
      <c r="K301" s="69"/>
      <c r="L301" s="70"/>
      <c r="M301" s="71"/>
      <c r="N301" s="69"/>
      <c r="O301" s="72"/>
      <c r="P301" s="62">
        <f t="shared" si="5"/>
        <v>0</v>
      </c>
      <c r="Q301" s="90"/>
      <c r="R301" s="73"/>
    </row>
    <row r="302" spans="1:18" ht="18" hidden="1" customHeight="1">
      <c r="A302" s="606">
        <v>292</v>
      </c>
      <c r="B302" s="607"/>
      <c r="C302" s="64"/>
      <c r="D302" s="65"/>
      <c r="E302" s="144"/>
      <c r="F302" s="66"/>
      <c r="G302" s="67"/>
      <c r="H302" s="71"/>
      <c r="I302" s="70"/>
      <c r="J302" s="71"/>
      <c r="K302" s="69"/>
      <c r="L302" s="70"/>
      <c r="M302" s="71"/>
      <c r="N302" s="69"/>
      <c r="O302" s="72"/>
      <c r="P302" s="62">
        <f t="shared" si="5"/>
        <v>0</v>
      </c>
      <c r="Q302" s="90"/>
      <c r="R302" s="73"/>
    </row>
    <row r="303" spans="1:18" ht="18" hidden="1" customHeight="1">
      <c r="A303" s="606">
        <v>293</v>
      </c>
      <c r="B303" s="607"/>
      <c r="C303" s="64"/>
      <c r="D303" s="65"/>
      <c r="E303" s="144"/>
      <c r="F303" s="66"/>
      <c r="G303" s="67"/>
      <c r="H303" s="71"/>
      <c r="I303" s="70"/>
      <c r="J303" s="71"/>
      <c r="K303" s="69"/>
      <c r="L303" s="70"/>
      <c r="M303" s="71"/>
      <c r="N303" s="69"/>
      <c r="O303" s="72"/>
      <c r="P303" s="62">
        <f t="shared" si="5"/>
        <v>0</v>
      </c>
      <c r="Q303" s="90"/>
      <c r="R303" s="73"/>
    </row>
    <row r="304" spans="1:18" ht="18" hidden="1" customHeight="1">
      <c r="A304" s="606">
        <v>294</v>
      </c>
      <c r="B304" s="607"/>
      <c r="C304" s="64"/>
      <c r="D304" s="65"/>
      <c r="E304" s="144"/>
      <c r="F304" s="66"/>
      <c r="G304" s="67"/>
      <c r="H304" s="71"/>
      <c r="I304" s="70"/>
      <c r="J304" s="71"/>
      <c r="K304" s="69"/>
      <c r="L304" s="70"/>
      <c r="M304" s="71"/>
      <c r="N304" s="69"/>
      <c r="O304" s="72"/>
      <c r="P304" s="62">
        <f t="shared" si="5"/>
        <v>0</v>
      </c>
      <c r="Q304" s="90"/>
      <c r="R304" s="73"/>
    </row>
    <row r="305" spans="1:18" ht="18" hidden="1" customHeight="1">
      <c r="A305" s="606">
        <v>295</v>
      </c>
      <c r="B305" s="607"/>
      <c r="C305" s="64"/>
      <c r="D305" s="65"/>
      <c r="E305" s="144"/>
      <c r="F305" s="66"/>
      <c r="G305" s="67"/>
      <c r="H305" s="71"/>
      <c r="I305" s="70"/>
      <c r="J305" s="71"/>
      <c r="K305" s="69"/>
      <c r="L305" s="70"/>
      <c r="M305" s="71"/>
      <c r="N305" s="69"/>
      <c r="O305" s="72"/>
      <c r="P305" s="62">
        <f t="shared" si="5"/>
        <v>0</v>
      </c>
      <c r="Q305" s="90"/>
      <c r="R305" s="73"/>
    </row>
    <row r="306" spans="1:18" ht="18" hidden="1" customHeight="1">
      <c r="A306" s="606">
        <v>296</v>
      </c>
      <c r="B306" s="607"/>
      <c r="C306" s="64"/>
      <c r="D306" s="65"/>
      <c r="E306" s="144"/>
      <c r="F306" s="66"/>
      <c r="G306" s="67"/>
      <c r="H306" s="71"/>
      <c r="I306" s="70"/>
      <c r="J306" s="71"/>
      <c r="K306" s="69"/>
      <c r="L306" s="70"/>
      <c r="M306" s="71"/>
      <c r="N306" s="69"/>
      <c r="O306" s="72"/>
      <c r="P306" s="62">
        <f t="shared" si="5"/>
        <v>0</v>
      </c>
      <c r="Q306" s="90"/>
      <c r="R306" s="73"/>
    </row>
    <row r="307" spans="1:18" ht="18" hidden="1" customHeight="1">
      <c r="A307" s="606">
        <v>297</v>
      </c>
      <c r="B307" s="607"/>
      <c r="C307" s="64"/>
      <c r="D307" s="65"/>
      <c r="E307" s="144"/>
      <c r="F307" s="66"/>
      <c r="G307" s="67"/>
      <c r="H307" s="71"/>
      <c r="I307" s="70"/>
      <c r="J307" s="71"/>
      <c r="K307" s="69"/>
      <c r="L307" s="70"/>
      <c r="M307" s="71"/>
      <c r="N307" s="69"/>
      <c r="O307" s="72"/>
      <c r="P307" s="62">
        <f t="shared" si="5"/>
        <v>0</v>
      </c>
      <c r="Q307" s="90"/>
      <c r="R307" s="73"/>
    </row>
    <row r="308" spans="1:18" ht="18" hidden="1" customHeight="1">
      <c r="A308" s="606">
        <v>298</v>
      </c>
      <c r="B308" s="607"/>
      <c r="C308" s="64"/>
      <c r="D308" s="65"/>
      <c r="E308" s="144"/>
      <c r="F308" s="66"/>
      <c r="G308" s="67"/>
      <c r="H308" s="71"/>
      <c r="I308" s="70"/>
      <c r="J308" s="71"/>
      <c r="K308" s="69"/>
      <c r="L308" s="70"/>
      <c r="M308" s="71"/>
      <c r="N308" s="69"/>
      <c r="O308" s="72"/>
      <c r="P308" s="62">
        <f t="shared" si="5"/>
        <v>0</v>
      </c>
      <c r="Q308" s="90"/>
      <c r="R308" s="73"/>
    </row>
    <row r="309" spans="1:18" ht="18" hidden="1" customHeight="1">
      <c r="A309" s="606">
        <v>299</v>
      </c>
      <c r="B309" s="607"/>
      <c r="C309" s="64"/>
      <c r="D309" s="65"/>
      <c r="E309" s="144"/>
      <c r="F309" s="66"/>
      <c r="G309" s="67"/>
      <c r="H309" s="71"/>
      <c r="I309" s="70"/>
      <c r="J309" s="71"/>
      <c r="K309" s="69"/>
      <c r="L309" s="70"/>
      <c r="M309" s="71"/>
      <c r="N309" s="69"/>
      <c r="O309" s="72"/>
      <c r="P309" s="62">
        <f t="shared" si="5"/>
        <v>0</v>
      </c>
      <c r="Q309" s="90"/>
      <c r="R309" s="73"/>
    </row>
    <row r="310" spans="1:18" ht="18" hidden="1" customHeight="1">
      <c r="A310" s="606">
        <v>300</v>
      </c>
      <c r="B310" s="607"/>
      <c r="C310" s="64"/>
      <c r="D310" s="65"/>
      <c r="E310" s="144"/>
      <c r="F310" s="66"/>
      <c r="G310" s="67"/>
      <c r="H310" s="68"/>
      <c r="I310" s="67"/>
      <c r="J310" s="68"/>
      <c r="K310" s="69"/>
      <c r="L310" s="70"/>
      <c r="M310" s="71"/>
      <c r="N310" s="69"/>
      <c r="O310" s="72"/>
      <c r="P310" s="62">
        <f t="shared" si="5"/>
        <v>0</v>
      </c>
      <c r="Q310" s="90"/>
      <c r="R310" s="73"/>
    </row>
    <row r="311" spans="1:18" ht="18" hidden="1" customHeight="1">
      <c r="A311" s="606">
        <v>301</v>
      </c>
      <c r="B311" s="607"/>
      <c r="C311" s="64"/>
      <c r="D311" s="65"/>
      <c r="E311" s="144"/>
      <c r="F311" s="66"/>
      <c r="G311" s="67"/>
      <c r="H311" s="71"/>
      <c r="I311" s="70"/>
      <c r="J311" s="71"/>
      <c r="K311" s="69"/>
      <c r="L311" s="70"/>
      <c r="M311" s="71"/>
      <c r="N311" s="69"/>
      <c r="O311" s="72"/>
      <c r="P311" s="62">
        <f t="shared" si="5"/>
        <v>0</v>
      </c>
      <c r="Q311" s="90"/>
      <c r="R311" s="73"/>
    </row>
    <row r="312" spans="1:18" ht="18" hidden="1" customHeight="1">
      <c r="A312" s="606">
        <v>302</v>
      </c>
      <c r="B312" s="607"/>
      <c r="C312" s="64"/>
      <c r="D312" s="65"/>
      <c r="E312" s="144"/>
      <c r="F312" s="66"/>
      <c r="G312" s="67"/>
      <c r="H312" s="71"/>
      <c r="I312" s="70"/>
      <c r="J312" s="71"/>
      <c r="K312" s="69"/>
      <c r="L312" s="70"/>
      <c r="M312" s="71"/>
      <c r="N312" s="69"/>
      <c r="O312" s="72"/>
      <c r="P312" s="62">
        <f t="shared" si="5"/>
        <v>0</v>
      </c>
      <c r="Q312" s="90"/>
      <c r="R312" s="73"/>
    </row>
    <row r="313" spans="1:18" ht="18" hidden="1" customHeight="1">
      <c r="A313" s="606">
        <v>303</v>
      </c>
      <c r="B313" s="607"/>
      <c r="C313" s="64"/>
      <c r="D313" s="65"/>
      <c r="E313" s="144"/>
      <c r="F313" s="66"/>
      <c r="G313" s="67"/>
      <c r="H313" s="71"/>
      <c r="I313" s="70"/>
      <c r="J313" s="71"/>
      <c r="K313" s="69"/>
      <c r="L313" s="70"/>
      <c r="M313" s="71"/>
      <c r="N313" s="69"/>
      <c r="O313" s="72"/>
      <c r="P313" s="62">
        <f t="shared" si="5"/>
        <v>0</v>
      </c>
      <c r="Q313" s="90"/>
      <c r="R313" s="73"/>
    </row>
    <row r="314" spans="1:18" ht="18" hidden="1" customHeight="1">
      <c r="A314" s="606">
        <v>304</v>
      </c>
      <c r="B314" s="607"/>
      <c r="C314" s="64"/>
      <c r="D314" s="65"/>
      <c r="E314" s="144"/>
      <c r="F314" s="66"/>
      <c r="G314" s="67"/>
      <c r="H314" s="71"/>
      <c r="I314" s="70"/>
      <c r="J314" s="71"/>
      <c r="K314" s="69"/>
      <c r="L314" s="70"/>
      <c r="M314" s="71"/>
      <c r="N314" s="69"/>
      <c r="O314" s="72"/>
      <c r="P314" s="62">
        <f t="shared" si="5"/>
        <v>0</v>
      </c>
      <c r="Q314" s="90"/>
      <c r="R314" s="73"/>
    </row>
    <row r="315" spans="1:18" ht="18" hidden="1" customHeight="1">
      <c r="A315" s="606">
        <v>305</v>
      </c>
      <c r="B315" s="607"/>
      <c r="C315" s="64"/>
      <c r="D315" s="65"/>
      <c r="E315" s="144"/>
      <c r="F315" s="66"/>
      <c r="G315" s="67"/>
      <c r="H315" s="71"/>
      <c r="I315" s="70"/>
      <c r="J315" s="71"/>
      <c r="K315" s="69"/>
      <c r="L315" s="70"/>
      <c r="M315" s="71"/>
      <c r="N315" s="69"/>
      <c r="O315" s="72"/>
      <c r="P315" s="62">
        <f t="shared" si="5"/>
        <v>0</v>
      </c>
      <c r="Q315" s="90"/>
      <c r="R315" s="73"/>
    </row>
    <row r="316" spans="1:18" ht="18" hidden="1" customHeight="1">
      <c r="A316" s="606">
        <v>306</v>
      </c>
      <c r="B316" s="607"/>
      <c r="C316" s="64"/>
      <c r="D316" s="65"/>
      <c r="E316" s="144"/>
      <c r="F316" s="66"/>
      <c r="G316" s="67"/>
      <c r="H316" s="71"/>
      <c r="I316" s="70"/>
      <c r="J316" s="71"/>
      <c r="K316" s="69"/>
      <c r="L316" s="70"/>
      <c r="M316" s="71"/>
      <c r="N316" s="69"/>
      <c r="O316" s="72"/>
      <c r="P316" s="62">
        <f t="shared" si="5"/>
        <v>0</v>
      </c>
      <c r="Q316" s="90"/>
      <c r="R316" s="73"/>
    </row>
    <row r="317" spans="1:18" ht="18" hidden="1" customHeight="1">
      <c r="A317" s="606">
        <v>307</v>
      </c>
      <c r="B317" s="607"/>
      <c r="C317" s="64"/>
      <c r="D317" s="65"/>
      <c r="E317" s="144"/>
      <c r="F317" s="66"/>
      <c r="G317" s="67"/>
      <c r="H317" s="71"/>
      <c r="I317" s="70"/>
      <c r="J317" s="71"/>
      <c r="K317" s="69"/>
      <c r="L317" s="70"/>
      <c r="M317" s="71"/>
      <c r="N317" s="69"/>
      <c r="O317" s="72"/>
      <c r="P317" s="62">
        <f t="shared" si="5"/>
        <v>0</v>
      </c>
      <c r="Q317" s="90"/>
      <c r="R317" s="73"/>
    </row>
    <row r="318" spans="1:18" ht="18" hidden="1" customHeight="1">
      <c r="A318" s="606">
        <v>308</v>
      </c>
      <c r="B318" s="607"/>
      <c r="C318" s="64"/>
      <c r="D318" s="65"/>
      <c r="E318" s="144"/>
      <c r="F318" s="66"/>
      <c r="G318" s="67"/>
      <c r="H318" s="71"/>
      <c r="I318" s="70"/>
      <c r="J318" s="71"/>
      <c r="K318" s="69"/>
      <c r="L318" s="70"/>
      <c r="M318" s="71"/>
      <c r="N318" s="69"/>
      <c r="O318" s="72"/>
      <c r="P318" s="62">
        <f t="shared" si="5"/>
        <v>0</v>
      </c>
      <c r="Q318" s="90"/>
      <c r="R318" s="73"/>
    </row>
    <row r="319" spans="1:18" ht="18" hidden="1" customHeight="1">
      <c r="A319" s="606">
        <v>309</v>
      </c>
      <c r="B319" s="607"/>
      <c r="C319" s="64"/>
      <c r="D319" s="65"/>
      <c r="E319" s="144"/>
      <c r="F319" s="66"/>
      <c r="G319" s="67"/>
      <c r="H319" s="71"/>
      <c r="I319" s="70"/>
      <c r="J319" s="71"/>
      <c r="K319" s="69"/>
      <c r="L319" s="70"/>
      <c r="M319" s="71"/>
      <c r="N319" s="69"/>
      <c r="O319" s="72"/>
      <c r="P319" s="62">
        <f t="shared" si="5"/>
        <v>0</v>
      </c>
      <c r="Q319" s="90"/>
      <c r="R319" s="73"/>
    </row>
    <row r="320" spans="1:18" ht="18" hidden="1" customHeight="1">
      <c r="A320" s="606">
        <v>310</v>
      </c>
      <c r="B320" s="607"/>
      <c r="C320" s="64"/>
      <c r="D320" s="65"/>
      <c r="E320" s="144"/>
      <c r="F320" s="66"/>
      <c r="G320" s="67"/>
      <c r="H320" s="71"/>
      <c r="I320" s="70"/>
      <c r="J320" s="71"/>
      <c r="K320" s="69"/>
      <c r="L320" s="70"/>
      <c r="M320" s="71"/>
      <c r="N320" s="69"/>
      <c r="O320" s="72"/>
      <c r="P320" s="62">
        <f t="shared" si="5"/>
        <v>0</v>
      </c>
      <c r="Q320" s="90"/>
      <c r="R320" s="73"/>
    </row>
    <row r="321" spans="1:18" ht="18" hidden="1" customHeight="1">
      <c r="A321" s="606">
        <v>311</v>
      </c>
      <c r="B321" s="607"/>
      <c r="C321" s="64"/>
      <c r="D321" s="65"/>
      <c r="E321" s="144"/>
      <c r="F321" s="66"/>
      <c r="G321" s="67"/>
      <c r="H321" s="71"/>
      <c r="I321" s="70"/>
      <c r="J321" s="71"/>
      <c r="K321" s="69"/>
      <c r="L321" s="70"/>
      <c r="M321" s="71"/>
      <c r="N321" s="69"/>
      <c r="O321" s="72"/>
      <c r="P321" s="62">
        <f t="shared" si="5"/>
        <v>0</v>
      </c>
      <c r="Q321" s="90"/>
      <c r="R321" s="73"/>
    </row>
    <row r="322" spans="1:18" ht="18" hidden="1" customHeight="1">
      <c r="A322" s="606">
        <v>312</v>
      </c>
      <c r="B322" s="607"/>
      <c r="C322" s="64"/>
      <c r="D322" s="65"/>
      <c r="E322" s="144"/>
      <c r="F322" s="66"/>
      <c r="G322" s="67"/>
      <c r="H322" s="71"/>
      <c r="I322" s="70"/>
      <c r="J322" s="71"/>
      <c r="K322" s="69"/>
      <c r="L322" s="70"/>
      <c r="M322" s="71"/>
      <c r="N322" s="69"/>
      <c r="O322" s="72"/>
      <c r="P322" s="62">
        <f t="shared" si="5"/>
        <v>0</v>
      </c>
      <c r="Q322" s="90"/>
      <c r="R322" s="73"/>
    </row>
    <row r="323" spans="1:18" ht="18" hidden="1" customHeight="1">
      <c r="A323" s="606">
        <v>313</v>
      </c>
      <c r="B323" s="607"/>
      <c r="C323" s="64"/>
      <c r="D323" s="65"/>
      <c r="E323" s="144"/>
      <c r="F323" s="66"/>
      <c r="G323" s="67"/>
      <c r="H323" s="71"/>
      <c r="I323" s="70"/>
      <c r="J323" s="71"/>
      <c r="K323" s="69"/>
      <c r="L323" s="70"/>
      <c r="M323" s="71"/>
      <c r="N323" s="69"/>
      <c r="O323" s="72"/>
      <c r="P323" s="62">
        <f t="shared" si="5"/>
        <v>0</v>
      </c>
      <c r="Q323" s="90"/>
      <c r="R323" s="73"/>
    </row>
    <row r="324" spans="1:18" ht="18" hidden="1" customHeight="1">
      <c r="A324" s="606">
        <v>314</v>
      </c>
      <c r="B324" s="607"/>
      <c r="C324" s="64"/>
      <c r="D324" s="65"/>
      <c r="E324" s="144"/>
      <c r="F324" s="66"/>
      <c r="G324" s="67"/>
      <c r="H324" s="71"/>
      <c r="I324" s="70"/>
      <c r="J324" s="71"/>
      <c r="K324" s="69"/>
      <c r="L324" s="70"/>
      <c r="M324" s="71"/>
      <c r="N324" s="69"/>
      <c r="O324" s="72"/>
      <c r="P324" s="62">
        <f t="shared" si="5"/>
        <v>0</v>
      </c>
      <c r="Q324" s="90"/>
      <c r="R324" s="73"/>
    </row>
    <row r="325" spans="1:18" ht="18" hidden="1" customHeight="1">
      <c r="A325" s="606">
        <v>315</v>
      </c>
      <c r="B325" s="607"/>
      <c r="C325" s="64"/>
      <c r="D325" s="65"/>
      <c r="E325" s="144"/>
      <c r="F325" s="66"/>
      <c r="G325" s="67"/>
      <c r="H325" s="71"/>
      <c r="I325" s="70"/>
      <c r="J325" s="71"/>
      <c r="K325" s="69"/>
      <c r="L325" s="70"/>
      <c r="M325" s="71"/>
      <c r="N325" s="69"/>
      <c r="O325" s="72"/>
      <c r="P325" s="62">
        <f t="shared" si="5"/>
        <v>0</v>
      </c>
      <c r="Q325" s="90"/>
      <c r="R325" s="73"/>
    </row>
    <row r="326" spans="1:18" ht="18" hidden="1" customHeight="1">
      <c r="A326" s="606">
        <v>316</v>
      </c>
      <c r="B326" s="607"/>
      <c r="C326" s="64"/>
      <c r="D326" s="65"/>
      <c r="E326" s="144"/>
      <c r="F326" s="66"/>
      <c r="G326" s="67"/>
      <c r="H326" s="71"/>
      <c r="I326" s="70"/>
      <c r="J326" s="71"/>
      <c r="K326" s="69"/>
      <c r="L326" s="70"/>
      <c r="M326" s="71"/>
      <c r="N326" s="69"/>
      <c r="O326" s="72"/>
      <c r="P326" s="62">
        <f t="shared" si="5"/>
        <v>0</v>
      </c>
      <c r="Q326" s="90"/>
      <c r="R326" s="73"/>
    </row>
    <row r="327" spans="1:18" ht="18" hidden="1" customHeight="1">
      <c r="A327" s="606">
        <v>317</v>
      </c>
      <c r="B327" s="607"/>
      <c r="C327" s="64"/>
      <c r="D327" s="65"/>
      <c r="E327" s="144"/>
      <c r="F327" s="66"/>
      <c r="G327" s="67"/>
      <c r="H327" s="71"/>
      <c r="I327" s="70"/>
      <c r="J327" s="71"/>
      <c r="K327" s="69"/>
      <c r="L327" s="70"/>
      <c r="M327" s="71"/>
      <c r="N327" s="69"/>
      <c r="O327" s="72"/>
      <c r="P327" s="62">
        <f t="shared" si="5"/>
        <v>0</v>
      </c>
      <c r="Q327" s="90"/>
      <c r="R327" s="73"/>
    </row>
    <row r="328" spans="1:18" ht="18" hidden="1" customHeight="1">
      <c r="A328" s="606">
        <v>318</v>
      </c>
      <c r="B328" s="607"/>
      <c r="C328" s="64"/>
      <c r="D328" s="65"/>
      <c r="E328" s="144"/>
      <c r="F328" s="66"/>
      <c r="G328" s="67"/>
      <c r="H328" s="71"/>
      <c r="I328" s="70"/>
      <c r="J328" s="71"/>
      <c r="K328" s="69"/>
      <c r="L328" s="70"/>
      <c r="M328" s="71"/>
      <c r="N328" s="69"/>
      <c r="O328" s="72"/>
      <c r="P328" s="62">
        <f t="shared" si="5"/>
        <v>0</v>
      </c>
      <c r="Q328" s="90"/>
      <c r="R328" s="73"/>
    </row>
    <row r="329" spans="1:18" ht="18" hidden="1" customHeight="1">
      <c r="A329" s="606">
        <v>319</v>
      </c>
      <c r="B329" s="607"/>
      <c r="C329" s="64"/>
      <c r="D329" s="65"/>
      <c r="E329" s="144"/>
      <c r="F329" s="66"/>
      <c r="G329" s="67"/>
      <c r="H329" s="71"/>
      <c r="I329" s="70"/>
      <c r="J329" s="71"/>
      <c r="K329" s="69"/>
      <c r="L329" s="70"/>
      <c r="M329" s="71"/>
      <c r="N329" s="69"/>
      <c r="O329" s="72"/>
      <c r="P329" s="62">
        <f t="shared" si="5"/>
        <v>0</v>
      </c>
      <c r="Q329" s="90"/>
      <c r="R329" s="73"/>
    </row>
    <row r="330" spans="1:18" ht="18" hidden="1" customHeight="1">
      <c r="A330" s="606">
        <v>320</v>
      </c>
      <c r="B330" s="607"/>
      <c r="C330" s="64"/>
      <c r="D330" s="65"/>
      <c r="E330" s="144"/>
      <c r="F330" s="66"/>
      <c r="G330" s="67"/>
      <c r="H330" s="71"/>
      <c r="I330" s="70"/>
      <c r="J330" s="71"/>
      <c r="K330" s="69"/>
      <c r="L330" s="70"/>
      <c r="M330" s="71"/>
      <c r="N330" s="69"/>
      <c r="O330" s="72"/>
      <c r="P330" s="62">
        <f t="shared" si="5"/>
        <v>0</v>
      </c>
      <c r="Q330" s="90"/>
      <c r="R330" s="73"/>
    </row>
    <row r="331" spans="1:18" ht="18" hidden="1" customHeight="1">
      <c r="A331" s="606">
        <v>321</v>
      </c>
      <c r="B331" s="607"/>
      <c r="C331" s="64"/>
      <c r="D331" s="65"/>
      <c r="E331" s="144"/>
      <c r="F331" s="66"/>
      <c r="G331" s="67"/>
      <c r="H331" s="71"/>
      <c r="I331" s="70"/>
      <c r="J331" s="71"/>
      <c r="K331" s="69"/>
      <c r="L331" s="70"/>
      <c r="M331" s="71"/>
      <c r="N331" s="69"/>
      <c r="O331" s="72"/>
      <c r="P331" s="62">
        <f t="shared" si="5"/>
        <v>0</v>
      </c>
      <c r="Q331" s="90"/>
      <c r="R331" s="73"/>
    </row>
    <row r="332" spans="1:18" ht="18" hidden="1" customHeight="1">
      <c r="A332" s="606">
        <v>322</v>
      </c>
      <c r="B332" s="607"/>
      <c r="C332" s="64"/>
      <c r="D332" s="65"/>
      <c r="E332" s="144"/>
      <c r="F332" s="66"/>
      <c r="G332" s="67"/>
      <c r="H332" s="71"/>
      <c r="I332" s="70"/>
      <c r="J332" s="71"/>
      <c r="K332" s="69"/>
      <c r="L332" s="70"/>
      <c r="M332" s="71"/>
      <c r="N332" s="69"/>
      <c r="O332" s="72"/>
      <c r="P332" s="62">
        <f t="shared" ref="P332:P395" si="6">IF(H332="",0,INT(SUM(PRODUCT(H332,J332,M332))))</f>
        <v>0</v>
      </c>
      <c r="Q332" s="90"/>
      <c r="R332" s="73"/>
    </row>
    <row r="333" spans="1:18" ht="18" hidden="1" customHeight="1">
      <c r="A333" s="606">
        <v>323</v>
      </c>
      <c r="B333" s="607"/>
      <c r="C333" s="64"/>
      <c r="D333" s="65"/>
      <c r="E333" s="144"/>
      <c r="F333" s="66"/>
      <c r="G333" s="67"/>
      <c r="H333" s="71"/>
      <c r="I333" s="70"/>
      <c r="J333" s="71"/>
      <c r="K333" s="69"/>
      <c r="L333" s="70"/>
      <c r="M333" s="71"/>
      <c r="N333" s="69"/>
      <c r="O333" s="72"/>
      <c r="P333" s="62">
        <f t="shared" si="6"/>
        <v>0</v>
      </c>
      <c r="Q333" s="90"/>
      <c r="R333" s="73"/>
    </row>
    <row r="334" spans="1:18" ht="18" hidden="1" customHeight="1">
      <c r="A334" s="606">
        <v>324</v>
      </c>
      <c r="B334" s="607"/>
      <c r="C334" s="64"/>
      <c r="D334" s="65"/>
      <c r="E334" s="144"/>
      <c r="F334" s="66"/>
      <c r="G334" s="67"/>
      <c r="H334" s="71"/>
      <c r="I334" s="70"/>
      <c r="J334" s="71"/>
      <c r="K334" s="69"/>
      <c r="L334" s="70"/>
      <c r="M334" s="71"/>
      <c r="N334" s="69"/>
      <c r="O334" s="72"/>
      <c r="P334" s="62">
        <f t="shared" si="6"/>
        <v>0</v>
      </c>
      <c r="Q334" s="90"/>
      <c r="R334" s="73"/>
    </row>
    <row r="335" spans="1:18" ht="18" hidden="1" customHeight="1">
      <c r="A335" s="606">
        <v>325</v>
      </c>
      <c r="B335" s="607"/>
      <c r="C335" s="64"/>
      <c r="D335" s="65"/>
      <c r="E335" s="144"/>
      <c r="F335" s="66"/>
      <c r="G335" s="67"/>
      <c r="H335" s="71"/>
      <c r="I335" s="70"/>
      <c r="J335" s="71"/>
      <c r="K335" s="69"/>
      <c r="L335" s="70"/>
      <c r="M335" s="71"/>
      <c r="N335" s="69"/>
      <c r="O335" s="72"/>
      <c r="P335" s="62">
        <f t="shared" si="6"/>
        <v>0</v>
      </c>
      <c r="Q335" s="90"/>
      <c r="R335" s="73"/>
    </row>
    <row r="336" spans="1:18" ht="18" hidden="1" customHeight="1">
      <c r="A336" s="606">
        <v>326</v>
      </c>
      <c r="B336" s="607"/>
      <c r="C336" s="64"/>
      <c r="D336" s="65"/>
      <c r="E336" s="144"/>
      <c r="F336" s="66"/>
      <c r="G336" s="67"/>
      <c r="H336" s="71"/>
      <c r="I336" s="70"/>
      <c r="J336" s="71"/>
      <c r="K336" s="69"/>
      <c r="L336" s="70"/>
      <c r="M336" s="71"/>
      <c r="N336" s="69"/>
      <c r="O336" s="72"/>
      <c r="P336" s="62">
        <f t="shared" si="6"/>
        <v>0</v>
      </c>
      <c r="Q336" s="90"/>
      <c r="R336" s="73"/>
    </row>
    <row r="337" spans="1:18" ht="18" hidden="1" customHeight="1">
      <c r="A337" s="606">
        <v>327</v>
      </c>
      <c r="B337" s="607"/>
      <c r="C337" s="64"/>
      <c r="D337" s="65"/>
      <c r="E337" s="144"/>
      <c r="F337" s="66"/>
      <c r="G337" s="67"/>
      <c r="H337" s="71"/>
      <c r="I337" s="70"/>
      <c r="J337" s="71"/>
      <c r="K337" s="69"/>
      <c r="L337" s="70"/>
      <c r="M337" s="71"/>
      <c r="N337" s="69"/>
      <c r="O337" s="72"/>
      <c r="P337" s="62">
        <f t="shared" si="6"/>
        <v>0</v>
      </c>
      <c r="Q337" s="90"/>
      <c r="R337" s="73"/>
    </row>
    <row r="338" spans="1:18" ht="18" hidden="1" customHeight="1">
      <c r="A338" s="606">
        <v>328</v>
      </c>
      <c r="B338" s="607"/>
      <c r="C338" s="64"/>
      <c r="D338" s="65"/>
      <c r="E338" s="144"/>
      <c r="F338" s="66"/>
      <c r="G338" s="67"/>
      <c r="H338" s="71"/>
      <c r="I338" s="70"/>
      <c r="J338" s="71"/>
      <c r="K338" s="69"/>
      <c r="L338" s="70"/>
      <c r="M338" s="71"/>
      <c r="N338" s="69"/>
      <c r="O338" s="72"/>
      <c r="P338" s="62">
        <f t="shared" si="6"/>
        <v>0</v>
      </c>
      <c r="Q338" s="90"/>
      <c r="R338" s="73"/>
    </row>
    <row r="339" spans="1:18" ht="18" hidden="1" customHeight="1">
      <c r="A339" s="606">
        <v>329</v>
      </c>
      <c r="B339" s="607"/>
      <c r="C339" s="64"/>
      <c r="D339" s="65"/>
      <c r="E339" s="144"/>
      <c r="F339" s="66"/>
      <c r="G339" s="67"/>
      <c r="H339" s="71"/>
      <c r="I339" s="70"/>
      <c r="J339" s="71"/>
      <c r="K339" s="69"/>
      <c r="L339" s="70"/>
      <c r="M339" s="71"/>
      <c r="N339" s="69"/>
      <c r="O339" s="72"/>
      <c r="P339" s="62">
        <f t="shared" si="6"/>
        <v>0</v>
      </c>
      <c r="Q339" s="90"/>
      <c r="R339" s="73"/>
    </row>
    <row r="340" spans="1:18" ht="18" hidden="1" customHeight="1">
      <c r="A340" s="606">
        <v>330</v>
      </c>
      <c r="B340" s="607"/>
      <c r="C340" s="64"/>
      <c r="D340" s="65"/>
      <c r="E340" s="144"/>
      <c r="F340" s="66"/>
      <c r="G340" s="67"/>
      <c r="H340" s="71"/>
      <c r="I340" s="70"/>
      <c r="J340" s="71"/>
      <c r="K340" s="69"/>
      <c r="L340" s="70"/>
      <c r="M340" s="71"/>
      <c r="N340" s="69"/>
      <c r="O340" s="72"/>
      <c r="P340" s="62">
        <f t="shared" si="6"/>
        <v>0</v>
      </c>
      <c r="Q340" s="90"/>
      <c r="R340" s="73"/>
    </row>
    <row r="341" spans="1:18" ht="18" hidden="1" customHeight="1">
      <c r="A341" s="606">
        <v>331</v>
      </c>
      <c r="B341" s="607"/>
      <c r="C341" s="64"/>
      <c r="D341" s="65"/>
      <c r="E341" s="144"/>
      <c r="F341" s="66"/>
      <c r="G341" s="67"/>
      <c r="H341" s="71"/>
      <c r="I341" s="70"/>
      <c r="J341" s="71"/>
      <c r="K341" s="69"/>
      <c r="L341" s="70"/>
      <c r="M341" s="71"/>
      <c r="N341" s="69"/>
      <c r="O341" s="72"/>
      <c r="P341" s="62">
        <f t="shared" si="6"/>
        <v>0</v>
      </c>
      <c r="Q341" s="90"/>
      <c r="R341" s="73"/>
    </row>
    <row r="342" spans="1:18" ht="18" hidden="1" customHeight="1">
      <c r="A342" s="606">
        <v>332</v>
      </c>
      <c r="B342" s="607"/>
      <c r="C342" s="64"/>
      <c r="D342" s="65"/>
      <c r="E342" s="144"/>
      <c r="F342" s="66"/>
      <c r="G342" s="67"/>
      <c r="H342" s="71"/>
      <c r="I342" s="70"/>
      <c r="J342" s="71"/>
      <c r="K342" s="69"/>
      <c r="L342" s="70"/>
      <c r="M342" s="71"/>
      <c r="N342" s="69"/>
      <c r="O342" s="72"/>
      <c r="P342" s="62">
        <f t="shared" si="6"/>
        <v>0</v>
      </c>
      <c r="Q342" s="90"/>
      <c r="R342" s="73"/>
    </row>
    <row r="343" spans="1:18" ht="18" hidden="1" customHeight="1">
      <c r="A343" s="606">
        <v>333</v>
      </c>
      <c r="B343" s="607"/>
      <c r="C343" s="64"/>
      <c r="D343" s="65"/>
      <c r="E343" s="144"/>
      <c r="F343" s="66"/>
      <c r="G343" s="67"/>
      <c r="H343" s="71"/>
      <c r="I343" s="70"/>
      <c r="J343" s="71"/>
      <c r="K343" s="69"/>
      <c r="L343" s="70"/>
      <c r="M343" s="71"/>
      <c r="N343" s="69"/>
      <c r="O343" s="72"/>
      <c r="P343" s="62">
        <f t="shared" si="6"/>
        <v>0</v>
      </c>
      <c r="Q343" s="90"/>
      <c r="R343" s="73"/>
    </row>
    <row r="344" spans="1:18" ht="18" hidden="1" customHeight="1">
      <c r="A344" s="606">
        <v>334</v>
      </c>
      <c r="B344" s="607"/>
      <c r="C344" s="64"/>
      <c r="D344" s="65"/>
      <c r="E344" s="144"/>
      <c r="F344" s="66"/>
      <c r="G344" s="67"/>
      <c r="H344" s="71"/>
      <c r="I344" s="70"/>
      <c r="J344" s="71"/>
      <c r="K344" s="69"/>
      <c r="L344" s="70"/>
      <c r="M344" s="71"/>
      <c r="N344" s="69"/>
      <c r="O344" s="72"/>
      <c r="P344" s="62">
        <f t="shared" si="6"/>
        <v>0</v>
      </c>
      <c r="Q344" s="90"/>
      <c r="R344" s="73"/>
    </row>
    <row r="345" spans="1:18" ht="18" hidden="1" customHeight="1">
      <c r="A345" s="606">
        <v>335</v>
      </c>
      <c r="B345" s="607"/>
      <c r="C345" s="64"/>
      <c r="D345" s="65"/>
      <c r="E345" s="144"/>
      <c r="F345" s="66"/>
      <c r="G345" s="67"/>
      <c r="H345" s="71"/>
      <c r="I345" s="70"/>
      <c r="J345" s="71"/>
      <c r="K345" s="69"/>
      <c r="L345" s="70"/>
      <c r="M345" s="71"/>
      <c r="N345" s="69"/>
      <c r="O345" s="72"/>
      <c r="P345" s="62">
        <f t="shared" si="6"/>
        <v>0</v>
      </c>
      <c r="Q345" s="90"/>
      <c r="R345" s="73"/>
    </row>
    <row r="346" spans="1:18" ht="18" hidden="1" customHeight="1">
      <c r="A346" s="606">
        <v>336</v>
      </c>
      <c r="B346" s="607"/>
      <c r="C346" s="64"/>
      <c r="D346" s="65"/>
      <c r="E346" s="144"/>
      <c r="F346" s="66"/>
      <c r="G346" s="67"/>
      <c r="H346" s="71"/>
      <c r="I346" s="70"/>
      <c r="J346" s="71"/>
      <c r="K346" s="69"/>
      <c r="L346" s="70"/>
      <c r="M346" s="71"/>
      <c r="N346" s="69"/>
      <c r="O346" s="72"/>
      <c r="P346" s="62">
        <f t="shared" si="6"/>
        <v>0</v>
      </c>
      <c r="Q346" s="90"/>
      <c r="R346" s="73"/>
    </row>
    <row r="347" spans="1:18" ht="18" hidden="1" customHeight="1">
      <c r="A347" s="606">
        <v>337</v>
      </c>
      <c r="B347" s="607"/>
      <c r="C347" s="64"/>
      <c r="D347" s="65"/>
      <c r="E347" s="144"/>
      <c r="F347" s="66"/>
      <c r="G347" s="67"/>
      <c r="H347" s="71"/>
      <c r="I347" s="70"/>
      <c r="J347" s="71"/>
      <c r="K347" s="69"/>
      <c r="L347" s="70"/>
      <c r="M347" s="71"/>
      <c r="N347" s="69"/>
      <c r="O347" s="72"/>
      <c r="P347" s="62">
        <f t="shared" si="6"/>
        <v>0</v>
      </c>
      <c r="Q347" s="90"/>
      <c r="R347" s="73"/>
    </row>
    <row r="348" spans="1:18" ht="18" hidden="1" customHeight="1">
      <c r="A348" s="606">
        <v>338</v>
      </c>
      <c r="B348" s="607"/>
      <c r="C348" s="64"/>
      <c r="D348" s="65"/>
      <c r="E348" s="144"/>
      <c r="F348" s="66"/>
      <c r="G348" s="67"/>
      <c r="H348" s="71"/>
      <c r="I348" s="70"/>
      <c r="J348" s="71"/>
      <c r="K348" s="69"/>
      <c r="L348" s="70"/>
      <c r="M348" s="71"/>
      <c r="N348" s="69"/>
      <c r="O348" s="72"/>
      <c r="P348" s="62">
        <f t="shared" si="6"/>
        <v>0</v>
      </c>
      <c r="Q348" s="90"/>
      <c r="R348" s="73"/>
    </row>
    <row r="349" spans="1:18" ht="18" hidden="1" customHeight="1">
      <c r="A349" s="606">
        <v>339</v>
      </c>
      <c r="B349" s="607"/>
      <c r="C349" s="64"/>
      <c r="D349" s="65"/>
      <c r="E349" s="144"/>
      <c r="F349" s="66"/>
      <c r="G349" s="67"/>
      <c r="H349" s="71"/>
      <c r="I349" s="70"/>
      <c r="J349" s="71"/>
      <c r="K349" s="69"/>
      <c r="L349" s="70"/>
      <c r="M349" s="71"/>
      <c r="N349" s="69"/>
      <c r="O349" s="72"/>
      <c r="P349" s="62">
        <f t="shared" si="6"/>
        <v>0</v>
      </c>
      <c r="Q349" s="90"/>
      <c r="R349" s="73"/>
    </row>
    <row r="350" spans="1:18" ht="18" hidden="1" customHeight="1">
      <c r="A350" s="606">
        <v>340</v>
      </c>
      <c r="B350" s="607"/>
      <c r="C350" s="64"/>
      <c r="D350" s="65"/>
      <c r="E350" s="144"/>
      <c r="F350" s="66"/>
      <c r="G350" s="67"/>
      <c r="H350" s="71"/>
      <c r="I350" s="70"/>
      <c r="J350" s="71"/>
      <c r="K350" s="69"/>
      <c r="L350" s="70"/>
      <c r="M350" s="71"/>
      <c r="N350" s="69"/>
      <c r="O350" s="72"/>
      <c r="P350" s="62">
        <f t="shared" si="6"/>
        <v>0</v>
      </c>
      <c r="Q350" s="90"/>
      <c r="R350" s="73"/>
    </row>
    <row r="351" spans="1:18" ht="18" hidden="1" customHeight="1">
      <c r="A351" s="606">
        <v>341</v>
      </c>
      <c r="B351" s="607"/>
      <c r="C351" s="64"/>
      <c r="D351" s="65"/>
      <c r="E351" s="144"/>
      <c r="F351" s="66"/>
      <c r="G351" s="67"/>
      <c r="H351" s="71"/>
      <c r="I351" s="70"/>
      <c r="J351" s="71"/>
      <c r="K351" s="69"/>
      <c r="L351" s="70"/>
      <c r="M351" s="71"/>
      <c r="N351" s="69"/>
      <c r="O351" s="72"/>
      <c r="P351" s="62">
        <f t="shared" si="6"/>
        <v>0</v>
      </c>
      <c r="Q351" s="90"/>
      <c r="R351" s="73"/>
    </row>
    <row r="352" spans="1:18" ht="18" hidden="1" customHeight="1">
      <c r="A352" s="606">
        <v>342</v>
      </c>
      <c r="B352" s="607"/>
      <c r="C352" s="64"/>
      <c r="D352" s="65"/>
      <c r="E352" s="144"/>
      <c r="F352" s="66"/>
      <c r="G352" s="67"/>
      <c r="H352" s="71"/>
      <c r="I352" s="70"/>
      <c r="J352" s="71"/>
      <c r="K352" s="69"/>
      <c r="L352" s="70"/>
      <c r="M352" s="71"/>
      <c r="N352" s="69"/>
      <c r="O352" s="72"/>
      <c r="P352" s="62">
        <f t="shared" si="6"/>
        <v>0</v>
      </c>
      <c r="Q352" s="90"/>
      <c r="R352" s="73"/>
    </row>
    <row r="353" spans="1:18" ht="18" hidden="1" customHeight="1">
      <c r="A353" s="606">
        <v>343</v>
      </c>
      <c r="B353" s="607"/>
      <c r="C353" s="64"/>
      <c r="D353" s="65"/>
      <c r="E353" s="144"/>
      <c r="F353" s="66"/>
      <c r="G353" s="67"/>
      <c r="H353" s="71"/>
      <c r="I353" s="70"/>
      <c r="J353" s="71"/>
      <c r="K353" s="69"/>
      <c r="L353" s="70"/>
      <c r="M353" s="71"/>
      <c r="N353" s="69"/>
      <c r="O353" s="72"/>
      <c r="P353" s="62">
        <f t="shared" si="6"/>
        <v>0</v>
      </c>
      <c r="Q353" s="90"/>
      <c r="R353" s="73"/>
    </row>
    <row r="354" spans="1:18" ht="18" hidden="1" customHeight="1">
      <c r="A354" s="606">
        <v>344</v>
      </c>
      <c r="B354" s="607"/>
      <c r="C354" s="64"/>
      <c r="D354" s="65"/>
      <c r="E354" s="144"/>
      <c r="F354" s="66"/>
      <c r="G354" s="67"/>
      <c r="H354" s="71"/>
      <c r="I354" s="70"/>
      <c r="J354" s="71"/>
      <c r="K354" s="69"/>
      <c r="L354" s="70"/>
      <c r="M354" s="71"/>
      <c r="N354" s="69"/>
      <c r="O354" s="72"/>
      <c r="P354" s="62">
        <f t="shared" si="6"/>
        <v>0</v>
      </c>
      <c r="Q354" s="90"/>
      <c r="R354" s="73"/>
    </row>
    <row r="355" spans="1:18" ht="18" hidden="1" customHeight="1">
      <c r="A355" s="606">
        <v>345</v>
      </c>
      <c r="B355" s="607"/>
      <c r="C355" s="64"/>
      <c r="D355" s="65"/>
      <c r="E355" s="144"/>
      <c r="F355" s="66"/>
      <c r="G355" s="67"/>
      <c r="H355" s="71"/>
      <c r="I355" s="70"/>
      <c r="J355" s="71"/>
      <c r="K355" s="69"/>
      <c r="L355" s="70"/>
      <c r="M355" s="71"/>
      <c r="N355" s="69"/>
      <c r="O355" s="72"/>
      <c r="P355" s="62">
        <f t="shared" si="6"/>
        <v>0</v>
      </c>
      <c r="Q355" s="90"/>
      <c r="R355" s="73"/>
    </row>
    <row r="356" spans="1:18" ht="18" hidden="1" customHeight="1">
      <c r="A356" s="606">
        <v>346</v>
      </c>
      <c r="B356" s="607"/>
      <c r="C356" s="64"/>
      <c r="D356" s="65"/>
      <c r="E356" s="144"/>
      <c r="F356" s="66"/>
      <c r="G356" s="67"/>
      <c r="H356" s="71"/>
      <c r="I356" s="70"/>
      <c r="J356" s="71"/>
      <c r="K356" s="69"/>
      <c r="L356" s="70"/>
      <c r="M356" s="71"/>
      <c r="N356" s="69"/>
      <c r="O356" s="72"/>
      <c r="P356" s="62">
        <f t="shared" si="6"/>
        <v>0</v>
      </c>
      <c r="Q356" s="90"/>
      <c r="R356" s="73"/>
    </row>
    <row r="357" spans="1:18" ht="18" hidden="1" customHeight="1">
      <c r="A357" s="606">
        <v>347</v>
      </c>
      <c r="B357" s="607"/>
      <c r="C357" s="64"/>
      <c r="D357" s="65"/>
      <c r="E357" s="144"/>
      <c r="F357" s="66"/>
      <c r="G357" s="67"/>
      <c r="H357" s="71"/>
      <c r="I357" s="70"/>
      <c r="J357" s="71"/>
      <c r="K357" s="69"/>
      <c r="L357" s="70"/>
      <c r="M357" s="71"/>
      <c r="N357" s="69"/>
      <c r="O357" s="72"/>
      <c r="P357" s="62">
        <f t="shared" si="6"/>
        <v>0</v>
      </c>
      <c r="Q357" s="90"/>
      <c r="R357" s="73"/>
    </row>
    <row r="358" spans="1:18" ht="18" hidden="1" customHeight="1">
      <c r="A358" s="606">
        <v>348</v>
      </c>
      <c r="B358" s="607"/>
      <c r="C358" s="64"/>
      <c r="D358" s="65"/>
      <c r="E358" s="144"/>
      <c r="F358" s="66"/>
      <c r="G358" s="67"/>
      <c r="H358" s="71"/>
      <c r="I358" s="70"/>
      <c r="J358" s="71"/>
      <c r="K358" s="69"/>
      <c r="L358" s="70"/>
      <c r="M358" s="71"/>
      <c r="N358" s="69"/>
      <c r="O358" s="72"/>
      <c r="P358" s="62">
        <f t="shared" si="6"/>
        <v>0</v>
      </c>
      <c r="Q358" s="90"/>
      <c r="R358" s="73"/>
    </row>
    <row r="359" spans="1:18" ht="18" hidden="1" customHeight="1">
      <c r="A359" s="606">
        <v>349</v>
      </c>
      <c r="B359" s="607"/>
      <c r="C359" s="64"/>
      <c r="D359" s="65"/>
      <c r="E359" s="144"/>
      <c r="F359" s="66"/>
      <c r="G359" s="67"/>
      <c r="H359" s="71"/>
      <c r="I359" s="70"/>
      <c r="J359" s="71"/>
      <c r="K359" s="69"/>
      <c r="L359" s="70"/>
      <c r="M359" s="71"/>
      <c r="N359" s="69"/>
      <c r="O359" s="72"/>
      <c r="P359" s="62">
        <f t="shared" si="6"/>
        <v>0</v>
      </c>
      <c r="Q359" s="90"/>
      <c r="R359" s="73"/>
    </row>
    <row r="360" spans="1:18" ht="18" hidden="1" customHeight="1">
      <c r="A360" s="606">
        <v>350</v>
      </c>
      <c r="B360" s="607"/>
      <c r="C360" s="64"/>
      <c r="D360" s="65"/>
      <c r="E360" s="144"/>
      <c r="F360" s="66"/>
      <c r="G360" s="67"/>
      <c r="H360" s="71"/>
      <c r="I360" s="70"/>
      <c r="J360" s="71"/>
      <c r="K360" s="69"/>
      <c r="L360" s="70"/>
      <c r="M360" s="71"/>
      <c r="N360" s="69"/>
      <c r="O360" s="72"/>
      <c r="P360" s="62">
        <f t="shared" si="6"/>
        <v>0</v>
      </c>
      <c r="Q360" s="90"/>
      <c r="R360" s="73"/>
    </row>
    <row r="361" spans="1:18" ht="18" hidden="1" customHeight="1">
      <c r="A361" s="606">
        <v>351</v>
      </c>
      <c r="B361" s="607"/>
      <c r="C361" s="64"/>
      <c r="D361" s="65"/>
      <c r="E361" s="144"/>
      <c r="F361" s="66"/>
      <c r="G361" s="67"/>
      <c r="H361" s="71"/>
      <c r="I361" s="70"/>
      <c r="J361" s="71"/>
      <c r="K361" s="69"/>
      <c r="L361" s="70"/>
      <c r="M361" s="71"/>
      <c r="N361" s="69"/>
      <c r="O361" s="72"/>
      <c r="P361" s="62">
        <f t="shared" si="6"/>
        <v>0</v>
      </c>
      <c r="Q361" s="90"/>
      <c r="R361" s="73"/>
    </row>
    <row r="362" spans="1:18" ht="18" hidden="1" customHeight="1">
      <c r="A362" s="606">
        <v>352</v>
      </c>
      <c r="B362" s="607"/>
      <c r="C362" s="64"/>
      <c r="D362" s="65"/>
      <c r="E362" s="144"/>
      <c r="F362" s="66"/>
      <c r="G362" s="67"/>
      <c r="H362" s="71"/>
      <c r="I362" s="70"/>
      <c r="J362" s="71"/>
      <c r="K362" s="69"/>
      <c r="L362" s="70"/>
      <c r="M362" s="71"/>
      <c r="N362" s="69"/>
      <c r="O362" s="72"/>
      <c r="P362" s="62">
        <f t="shared" si="6"/>
        <v>0</v>
      </c>
      <c r="Q362" s="90"/>
      <c r="R362" s="73"/>
    </row>
    <row r="363" spans="1:18" ht="18" hidden="1" customHeight="1">
      <c r="A363" s="606">
        <v>353</v>
      </c>
      <c r="B363" s="607"/>
      <c r="C363" s="64"/>
      <c r="D363" s="65"/>
      <c r="E363" s="144"/>
      <c r="F363" s="66"/>
      <c r="G363" s="67"/>
      <c r="H363" s="71"/>
      <c r="I363" s="70"/>
      <c r="J363" s="71"/>
      <c r="K363" s="69"/>
      <c r="L363" s="70"/>
      <c r="M363" s="71"/>
      <c r="N363" s="69"/>
      <c r="O363" s="72"/>
      <c r="P363" s="62">
        <f t="shared" si="6"/>
        <v>0</v>
      </c>
      <c r="Q363" s="90"/>
      <c r="R363" s="73"/>
    </row>
    <row r="364" spans="1:18" ht="18" hidden="1" customHeight="1">
      <c r="A364" s="606">
        <v>354</v>
      </c>
      <c r="B364" s="607"/>
      <c r="C364" s="64"/>
      <c r="D364" s="65"/>
      <c r="E364" s="144"/>
      <c r="F364" s="66"/>
      <c r="G364" s="67"/>
      <c r="H364" s="68"/>
      <c r="I364" s="67"/>
      <c r="J364" s="68"/>
      <c r="K364" s="69"/>
      <c r="L364" s="70"/>
      <c r="M364" s="71"/>
      <c r="N364" s="69"/>
      <c r="O364" s="72"/>
      <c r="P364" s="62">
        <f t="shared" si="6"/>
        <v>0</v>
      </c>
      <c r="Q364" s="90"/>
      <c r="R364" s="73"/>
    </row>
    <row r="365" spans="1:18" ht="18" hidden="1" customHeight="1">
      <c r="A365" s="606">
        <v>355</v>
      </c>
      <c r="B365" s="607"/>
      <c r="C365" s="64"/>
      <c r="D365" s="65"/>
      <c r="E365" s="144"/>
      <c r="F365" s="66"/>
      <c r="G365" s="67"/>
      <c r="H365" s="68"/>
      <c r="I365" s="67"/>
      <c r="J365" s="68"/>
      <c r="K365" s="69"/>
      <c r="L365" s="70"/>
      <c r="M365" s="71"/>
      <c r="N365" s="69"/>
      <c r="O365" s="72"/>
      <c r="P365" s="62">
        <f t="shared" si="6"/>
        <v>0</v>
      </c>
      <c r="Q365" s="90"/>
      <c r="R365" s="73"/>
    </row>
    <row r="366" spans="1:18" ht="18" hidden="1" customHeight="1">
      <c r="A366" s="606">
        <v>356</v>
      </c>
      <c r="B366" s="607"/>
      <c r="C366" s="64"/>
      <c r="D366" s="65"/>
      <c r="E366" s="144"/>
      <c r="F366" s="66"/>
      <c r="G366" s="67"/>
      <c r="H366" s="68"/>
      <c r="I366" s="67"/>
      <c r="J366" s="68"/>
      <c r="K366" s="69"/>
      <c r="L366" s="70"/>
      <c r="M366" s="71"/>
      <c r="N366" s="69"/>
      <c r="O366" s="72"/>
      <c r="P366" s="62">
        <f t="shared" si="6"/>
        <v>0</v>
      </c>
      <c r="Q366" s="90"/>
      <c r="R366" s="73"/>
    </row>
    <row r="367" spans="1:18" ht="18" hidden="1" customHeight="1">
      <c r="A367" s="606">
        <v>357</v>
      </c>
      <c r="B367" s="607"/>
      <c r="C367" s="64"/>
      <c r="D367" s="65"/>
      <c r="E367" s="144"/>
      <c r="F367" s="66"/>
      <c r="G367" s="67"/>
      <c r="H367" s="68"/>
      <c r="I367" s="67"/>
      <c r="J367" s="68"/>
      <c r="K367" s="69"/>
      <c r="L367" s="70"/>
      <c r="M367" s="71"/>
      <c r="N367" s="69"/>
      <c r="O367" s="72"/>
      <c r="P367" s="62">
        <f t="shared" si="6"/>
        <v>0</v>
      </c>
      <c r="Q367" s="90"/>
      <c r="R367" s="73"/>
    </row>
    <row r="368" spans="1:18" ht="18" hidden="1" customHeight="1">
      <c r="A368" s="606">
        <v>358</v>
      </c>
      <c r="B368" s="607"/>
      <c r="C368" s="64"/>
      <c r="D368" s="65"/>
      <c r="E368" s="144"/>
      <c r="F368" s="66"/>
      <c r="G368" s="67"/>
      <c r="H368" s="68"/>
      <c r="I368" s="70"/>
      <c r="J368" s="71"/>
      <c r="K368" s="69"/>
      <c r="L368" s="70"/>
      <c r="M368" s="71"/>
      <c r="N368" s="69"/>
      <c r="O368" s="72"/>
      <c r="P368" s="62">
        <f t="shared" si="6"/>
        <v>0</v>
      </c>
      <c r="Q368" s="90"/>
      <c r="R368" s="73"/>
    </row>
    <row r="369" spans="1:18" ht="18" hidden="1" customHeight="1">
      <c r="A369" s="606">
        <v>359</v>
      </c>
      <c r="B369" s="607"/>
      <c r="C369" s="64"/>
      <c r="D369" s="65"/>
      <c r="E369" s="144"/>
      <c r="F369" s="66"/>
      <c r="G369" s="67"/>
      <c r="H369" s="68"/>
      <c r="I369" s="70"/>
      <c r="J369" s="71"/>
      <c r="K369" s="69"/>
      <c r="L369" s="70"/>
      <c r="M369" s="71"/>
      <c r="N369" s="69"/>
      <c r="O369" s="72"/>
      <c r="P369" s="62">
        <f t="shared" si="6"/>
        <v>0</v>
      </c>
      <c r="Q369" s="90"/>
      <c r="R369" s="73"/>
    </row>
    <row r="370" spans="1:18" ht="18" hidden="1" customHeight="1">
      <c r="A370" s="606">
        <v>360</v>
      </c>
      <c r="B370" s="607"/>
      <c r="C370" s="64"/>
      <c r="D370" s="65"/>
      <c r="E370" s="144"/>
      <c r="F370" s="66"/>
      <c r="G370" s="67"/>
      <c r="H370" s="68"/>
      <c r="I370" s="70"/>
      <c r="J370" s="71"/>
      <c r="K370" s="69"/>
      <c r="L370" s="70"/>
      <c r="M370" s="71"/>
      <c r="N370" s="69"/>
      <c r="O370" s="72"/>
      <c r="P370" s="62">
        <f t="shared" si="6"/>
        <v>0</v>
      </c>
      <c r="Q370" s="90"/>
      <c r="R370" s="73"/>
    </row>
    <row r="371" spans="1:18" ht="18" hidden="1" customHeight="1">
      <c r="A371" s="606">
        <v>361</v>
      </c>
      <c r="B371" s="607"/>
      <c r="C371" s="64"/>
      <c r="D371" s="65"/>
      <c r="E371" s="144"/>
      <c r="F371" s="66"/>
      <c r="G371" s="67"/>
      <c r="H371" s="68"/>
      <c r="I371" s="70"/>
      <c r="J371" s="71"/>
      <c r="K371" s="69"/>
      <c r="L371" s="70"/>
      <c r="M371" s="71"/>
      <c r="N371" s="69"/>
      <c r="O371" s="72"/>
      <c r="P371" s="62">
        <f t="shared" si="6"/>
        <v>0</v>
      </c>
      <c r="Q371" s="90"/>
      <c r="R371" s="73"/>
    </row>
    <row r="372" spans="1:18" ht="18" hidden="1" customHeight="1">
      <c r="A372" s="606">
        <v>362</v>
      </c>
      <c r="B372" s="607"/>
      <c r="C372" s="64"/>
      <c r="D372" s="65"/>
      <c r="E372" s="144"/>
      <c r="F372" s="66"/>
      <c r="G372" s="67"/>
      <c r="H372" s="68"/>
      <c r="I372" s="70"/>
      <c r="J372" s="71"/>
      <c r="K372" s="69"/>
      <c r="L372" s="70"/>
      <c r="M372" s="71"/>
      <c r="N372" s="69"/>
      <c r="O372" s="72"/>
      <c r="P372" s="62">
        <f t="shared" si="6"/>
        <v>0</v>
      </c>
      <c r="Q372" s="90"/>
      <c r="R372" s="73"/>
    </row>
    <row r="373" spans="1:18" ht="18" hidden="1" customHeight="1">
      <c r="A373" s="606">
        <v>363</v>
      </c>
      <c r="B373" s="607"/>
      <c r="C373" s="64"/>
      <c r="D373" s="65"/>
      <c r="E373" s="144"/>
      <c r="F373" s="66"/>
      <c r="G373" s="67"/>
      <c r="H373" s="68"/>
      <c r="I373" s="67"/>
      <c r="J373" s="68"/>
      <c r="K373" s="69"/>
      <c r="L373" s="67"/>
      <c r="M373" s="71"/>
      <c r="N373" s="74"/>
      <c r="O373" s="72"/>
      <c r="P373" s="62">
        <f t="shared" si="6"/>
        <v>0</v>
      </c>
      <c r="Q373" s="90"/>
      <c r="R373" s="73"/>
    </row>
    <row r="374" spans="1:18" ht="18" hidden="1" customHeight="1">
      <c r="A374" s="606">
        <v>364</v>
      </c>
      <c r="B374" s="607"/>
      <c r="C374" s="64"/>
      <c r="D374" s="65"/>
      <c r="E374" s="144"/>
      <c r="F374" s="66"/>
      <c r="G374" s="67"/>
      <c r="H374" s="68"/>
      <c r="I374" s="67"/>
      <c r="J374" s="68"/>
      <c r="K374" s="69"/>
      <c r="L374" s="67"/>
      <c r="M374" s="71"/>
      <c r="N374" s="74"/>
      <c r="O374" s="72"/>
      <c r="P374" s="62">
        <f t="shared" si="6"/>
        <v>0</v>
      </c>
      <c r="Q374" s="90"/>
      <c r="R374" s="73"/>
    </row>
    <row r="375" spans="1:18" ht="18" hidden="1" customHeight="1">
      <c r="A375" s="606">
        <v>365</v>
      </c>
      <c r="B375" s="607"/>
      <c r="C375" s="64"/>
      <c r="D375" s="65"/>
      <c r="E375" s="144"/>
      <c r="F375" s="66"/>
      <c r="G375" s="67"/>
      <c r="H375" s="68"/>
      <c r="I375" s="67"/>
      <c r="J375" s="68"/>
      <c r="K375" s="69"/>
      <c r="L375" s="67"/>
      <c r="M375" s="71"/>
      <c r="N375" s="74"/>
      <c r="O375" s="72"/>
      <c r="P375" s="62">
        <f t="shared" si="6"/>
        <v>0</v>
      </c>
      <c r="Q375" s="90"/>
      <c r="R375" s="73"/>
    </row>
    <row r="376" spans="1:18" ht="18" hidden="1" customHeight="1">
      <c r="A376" s="606">
        <v>366</v>
      </c>
      <c r="B376" s="607"/>
      <c r="C376" s="64"/>
      <c r="D376" s="65"/>
      <c r="E376" s="144"/>
      <c r="F376" s="66"/>
      <c r="G376" s="67"/>
      <c r="H376" s="68"/>
      <c r="I376" s="67"/>
      <c r="J376" s="68"/>
      <c r="K376" s="69"/>
      <c r="L376" s="70"/>
      <c r="M376" s="71"/>
      <c r="N376" s="69"/>
      <c r="O376" s="72"/>
      <c r="P376" s="62">
        <f t="shared" si="6"/>
        <v>0</v>
      </c>
      <c r="Q376" s="90"/>
      <c r="R376" s="73"/>
    </row>
    <row r="377" spans="1:18" ht="18" hidden="1" customHeight="1">
      <c r="A377" s="606">
        <v>367</v>
      </c>
      <c r="B377" s="607"/>
      <c r="C377" s="64"/>
      <c r="D377" s="65"/>
      <c r="E377" s="144"/>
      <c r="F377" s="66"/>
      <c r="G377" s="67"/>
      <c r="H377" s="68"/>
      <c r="I377" s="67"/>
      <c r="J377" s="68"/>
      <c r="K377" s="69"/>
      <c r="L377" s="70"/>
      <c r="M377" s="71"/>
      <c r="N377" s="69"/>
      <c r="O377" s="72"/>
      <c r="P377" s="62">
        <f t="shared" si="6"/>
        <v>0</v>
      </c>
      <c r="Q377" s="90"/>
      <c r="R377" s="73"/>
    </row>
    <row r="378" spans="1:18" ht="18" hidden="1" customHeight="1">
      <c r="A378" s="606">
        <v>368</v>
      </c>
      <c r="B378" s="607"/>
      <c r="C378" s="64"/>
      <c r="D378" s="65"/>
      <c r="E378" s="144"/>
      <c r="F378" s="66"/>
      <c r="G378" s="67"/>
      <c r="H378" s="68"/>
      <c r="I378" s="67"/>
      <c r="J378" s="68"/>
      <c r="K378" s="69"/>
      <c r="L378" s="70"/>
      <c r="M378" s="71"/>
      <c r="N378" s="69"/>
      <c r="O378" s="72"/>
      <c r="P378" s="62">
        <f t="shared" si="6"/>
        <v>0</v>
      </c>
      <c r="Q378" s="90"/>
      <c r="R378" s="73"/>
    </row>
    <row r="379" spans="1:18" ht="18" hidden="1" customHeight="1">
      <c r="A379" s="606">
        <v>369</v>
      </c>
      <c r="B379" s="607"/>
      <c r="C379" s="64"/>
      <c r="D379" s="65"/>
      <c r="E379" s="144"/>
      <c r="F379" s="66"/>
      <c r="G379" s="67"/>
      <c r="H379" s="68"/>
      <c r="I379" s="67"/>
      <c r="J379" s="68"/>
      <c r="K379" s="69"/>
      <c r="L379" s="70"/>
      <c r="M379" s="71"/>
      <c r="N379" s="69"/>
      <c r="O379" s="72"/>
      <c r="P379" s="62">
        <f t="shared" si="6"/>
        <v>0</v>
      </c>
      <c r="Q379" s="90"/>
      <c r="R379" s="73"/>
    </row>
    <row r="380" spans="1:18" ht="18" hidden="1" customHeight="1">
      <c r="A380" s="606">
        <v>370</v>
      </c>
      <c r="B380" s="607"/>
      <c r="C380" s="64"/>
      <c r="D380" s="65"/>
      <c r="E380" s="144"/>
      <c r="F380" s="66"/>
      <c r="G380" s="67"/>
      <c r="H380" s="68"/>
      <c r="I380" s="67"/>
      <c r="J380" s="68"/>
      <c r="K380" s="69"/>
      <c r="L380" s="70"/>
      <c r="M380" s="71"/>
      <c r="N380" s="69"/>
      <c r="O380" s="72"/>
      <c r="P380" s="62">
        <f t="shared" si="6"/>
        <v>0</v>
      </c>
      <c r="Q380" s="90"/>
      <c r="R380" s="73"/>
    </row>
    <row r="381" spans="1:18" ht="18" hidden="1" customHeight="1">
      <c r="A381" s="606">
        <v>371</v>
      </c>
      <c r="B381" s="607"/>
      <c r="C381" s="64"/>
      <c r="D381" s="65"/>
      <c r="E381" s="144"/>
      <c r="F381" s="66"/>
      <c r="G381" s="67"/>
      <c r="H381" s="68"/>
      <c r="I381" s="67"/>
      <c r="J381" s="68"/>
      <c r="K381" s="69"/>
      <c r="L381" s="70"/>
      <c r="M381" s="71"/>
      <c r="N381" s="69"/>
      <c r="O381" s="72"/>
      <c r="P381" s="62">
        <f t="shared" si="6"/>
        <v>0</v>
      </c>
      <c r="Q381" s="90"/>
      <c r="R381" s="73"/>
    </row>
    <row r="382" spans="1:18" ht="18" hidden="1" customHeight="1">
      <c r="A382" s="606">
        <v>372</v>
      </c>
      <c r="B382" s="607"/>
      <c r="C382" s="64"/>
      <c r="D382" s="65"/>
      <c r="E382" s="144"/>
      <c r="F382" s="66"/>
      <c r="G382" s="67"/>
      <c r="H382" s="68"/>
      <c r="I382" s="67"/>
      <c r="J382" s="68"/>
      <c r="K382" s="69"/>
      <c r="L382" s="70"/>
      <c r="M382" s="71"/>
      <c r="N382" s="69"/>
      <c r="O382" s="72"/>
      <c r="P382" s="62">
        <f t="shared" si="6"/>
        <v>0</v>
      </c>
      <c r="Q382" s="90"/>
      <c r="R382" s="73"/>
    </row>
    <row r="383" spans="1:18" ht="18" hidden="1" customHeight="1">
      <c r="A383" s="606">
        <v>373</v>
      </c>
      <c r="B383" s="607"/>
      <c r="C383" s="64"/>
      <c r="D383" s="65"/>
      <c r="E383" s="144"/>
      <c r="F383" s="66"/>
      <c r="G383" s="67"/>
      <c r="H383" s="68"/>
      <c r="I383" s="67"/>
      <c r="J383" s="68"/>
      <c r="K383" s="69"/>
      <c r="L383" s="70"/>
      <c r="M383" s="71"/>
      <c r="N383" s="69"/>
      <c r="O383" s="72"/>
      <c r="P383" s="62">
        <f t="shared" si="6"/>
        <v>0</v>
      </c>
      <c r="Q383" s="90"/>
      <c r="R383" s="73"/>
    </row>
    <row r="384" spans="1:18" ht="18" hidden="1" customHeight="1">
      <c r="A384" s="606">
        <v>374</v>
      </c>
      <c r="B384" s="607"/>
      <c r="C384" s="64"/>
      <c r="D384" s="65"/>
      <c r="E384" s="144"/>
      <c r="F384" s="66"/>
      <c r="G384" s="67"/>
      <c r="H384" s="68"/>
      <c r="I384" s="67"/>
      <c r="J384" s="68"/>
      <c r="K384" s="69"/>
      <c r="L384" s="70"/>
      <c r="M384" s="71"/>
      <c r="N384" s="69"/>
      <c r="O384" s="72"/>
      <c r="P384" s="62">
        <f t="shared" si="6"/>
        <v>0</v>
      </c>
      <c r="Q384" s="90"/>
      <c r="R384" s="73"/>
    </row>
    <row r="385" spans="1:18" ht="18" hidden="1" customHeight="1">
      <c r="A385" s="606">
        <v>375</v>
      </c>
      <c r="B385" s="607"/>
      <c r="C385" s="64"/>
      <c r="D385" s="65"/>
      <c r="E385" s="144"/>
      <c r="F385" s="66"/>
      <c r="G385" s="67"/>
      <c r="H385" s="68"/>
      <c r="I385" s="67"/>
      <c r="J385" s="68"/>
      <c r="K385" s="69"/>
      <c r="L385" s="70"/>
      <c r="M385" s="71"/>
      <c r="N385" s="69"/>
      <c r="O385" s="72"/>
      <c r="P385" s="62">
        <f t="shared" si="6"/>
        <v>0</v>
      </c>
      <c r="Q385" s="90"/>
      <c r="R385" s="73"/>
    </row>
    <row r="386" spans="1:18" ht="18" hidden="1" customHeight="1">
      <c r="A386" s="606">
        <v>376</v>
      </c>
      <c r="B386" s="607"/>
      <c r="C386" s="64"/>
      <c r="D386" s="65"/>
      <c r="E386" s="144"/>
      <c r="F386" s="66"/>
      <c r="G386" s="67"/>
      <c r="H386" s="68"/>
      <c r="I386" s="67"/>
      <c r="J386" s="68"/>
      <c r="K386" s="69"/>
      <c r="L386" s="70"/>
      <c r="M386" s="71"/>
      <c r="N386" s="69"/>
      <c r="O386" s="72"/>
      <c r="P386" s="62">
        <f t="shared" si="6"/>
        <v>0</v>
      </c>
      <c r="Q386" s="90"/>
      <c r="R386" s="73"/>
    </row>
    <row r="387" spans="1:18" ht="18" hidden="1" customHeight="1">
      <c r="A387" s="606">
        <v>377</v>
      </c>
      <c r="B387" s="607"/>
      <c r="C387" s="64"/>
      <c r="D387" s="65"/>
      <c r="E387" s="144"/>
      <c r="F387" s="66"/>
      <c r="G387" s="67"/>
      <c r="H387" s="68"/>
      <c r="I387" s="67"/>
      <c r="J387" s="68"/>
      <c r="K387" s="69"/>
      <c r="L387" s="70"/>
      <c r="M387" s="71"/>
      <c r="N387" s="69"/>
      <c r="O387" s="72"/>
      <c r="P387" s="62">
        <f t="shared" si="6"/>
        <v>0</v>
      </c>
      <c r="Q387" s="90"/>
      <c r="R387" s="73"/>
    </row>
    <row r="388" spans="1:18" ht="18" hidden="1" customHeight="1">
      <c r="A388" s="606">
        <v>378</v>
      </c>
      <c r="B388" s="607"/>
      <c r="C388" s="64"/>
      <c r="D388" s="65"/>
      <c r="E388" s="144"/>
      <c r="F388" s="66"/>
      <c r="G388" s="67"/>
      <c r="H388" s="68"/>
      <c r="I388" s="67"/>
      <c r="J388" s="68"/>
      <c r="K388" s="69"/>
      <c r="L388" s="70"/>
      <c r="M388" s="71"/>
      <c r="N388" s="69"/>
      <c r="O388" s="72"/>
      <c r="P388" s="62">
        <f t="shared" si="6"/>
        <v>0</v>
      </c>
      <c r="Q388" s="90"/>
      <c r="R388" s="73"/>
    </row>
    <row r="389" spans="1:18" ht="18" hidden="1" customHeight="1">
      <c r="A389" s="606">
        <v>379</v>
      </c>
      <c r="B389" s="607"/>
      <c r="C389" s="64"/>
      <c r="D389" s="65"/>
      <c r="E389" s="144"/>
      <c r="F389" s="66"/>
      <c r="G389" s="67"/>
      <c r="H389" s="68"/>
      <c r="I389" s="67"/>
      <c r="J389" s="68"/>
      <c r="K389" s="69"/>
      <c r="L389" s="70"/>
      <c r="M389" s="71"/>
      <c r="N389" s="69"/>
      <c r="O389" s="72"/>
      <c r="P389" s="62">
        <f t="shared" si="6"/>
        <v>0</v>
      </c>
      <c r="Q389" s="90"/>
      <c r="R389" s="73"/>
    </row>
    <row r="390" spans="1:18" ht="18" hidden="1" customHeight="1">
      <c r="A390" s="606">
        <v>380</v>
      </c>
      <c r="B390" s="607"/>
      <c r="C390" s="64"/>
      <c r="D390" s="65"/>
      <c r="E390" s="144"/>
      <c r="F390" s="66"/>
      <c r="G390" s="67"/>
      <c r="H390" s="68"/>
      <c r="I390" s="67"/>
      <c r="J390" s="68"/>
      <c r="K390" s="69"/>
      <c r="L390" s="70"/>
      <c r="M390" s="71"/>
      <c r="N390" s="69"/>
      <c r="O390" s="72"/>
      <c r="P390" s="62">
        <f t="shared" si="6"/>
        <v>0</v>
      </c>
      <c r="Q390" s="90"/>
      <c r="R390" s="73"/>
    </row>
    <row r="391" spans="1:18" ht="18" hidden="1" customHeight="1">
      <c r="A391" s="606">
        <v>381</v>
      </c>
      <c r="B391" s="607"/>
      <c r="C391" s="64"/>
      <c r="D391" s="65"/>
      <c r="E391" s="144"/>
      <c r="F391" s="66"/>
      <c r="G391" s="67"/>
      <c r="H391" s="68"/>
      <c r="I391" s="67"/>
      <c r="J391" s="68"/>
      <c r="K391" s="69"/>
      <c r="L391" s="70"/>
      <c r="M391" s="71"/>
      <c r="N391" s="69"/>
      <c r="O391" s="72"/>
      <c r="P391" s="62">
        <f t="shared" si="6"/>
        <v>0</v>
      </c>
      <c r="Q391" s="90"/>
      <c r="R391" s="73"/>
    </row>
    <row r="392" spans="1:18" ht="18" hidden="1" customHeight="1">
      <c r="A392" s="606">
        <v>382</v>
      </c>
      <c r="B392" s="607"/>
      <c r="C392" s="64"/>
      <c r="D392" s="65"/>
      <c r="E392" s="144"/>
      <c r="F392" s="66"/>
      <c r="G392" s="67"/>
      <c r="H392" s="68"/>
      <c r="I392" s="70"/>
      <c r="J392" s="71"/>
      <c r="K392" s="69"/>
      <c r="L392" s="70"/>
      <c r="M392" s="71"/>
      <c r="N392" s="69"/>
      <c r="O392" s="72"/>
      <c r="P392" s="62">
        <f t="shared" si="6"/>
        <v>0</v>
      </c>
      <c r="Q392" s="90"/>
      <c r="R392" s="73"/>
    </row>
    <row r="393" spans="1:18" ht="18" hidden="1" customHeight="1">
      <c r="A393" s="606">
        <v>383</v>
      </c>
      <c r="B393" s="607"/>
      <c r="C393" s="64"/>
      <c r="D393" s="65"/>
      <c r="E393" s="144"/>
      <c r="F393" s="66"/>
      <c r="G393" s="67"/>
      <c r="H393" s="68"/>
      <c r="I393" s="67"/>
      <c r="J393" s="68"/>
      <c r="K393" s="69"/>
      <c r="L393" s="70"/>
      <c r="M393" s="71"/>
      <c r="N393" s="69"/>
      <c r="O393" s="72"/>
      <c r="P393" s="62">
        <f t="shared" si="6"/>
        <v>0</v>
      </c>
      <c r="Q393" s="90"/>
      <c r="R393" s="73"/>
    </row>
    <row r="394" spans="1:18" ht="18" hidden="1" customHeight="1">
      <c r="A394" s="606">
        <v>384</v>
      </c>
      <c r="B394" s="607"/>
      <c r="C394" s="64"/>
      <c r="D394" s="65"/>
      <c r="E394" s="144"/>
      <c r="F394" s="66"/>
      <c r="G394" s="67"/>
      <c r="H394" s="68"/>
      <c r="I394" s="67"/>
      <c r="J394" s="68"/>
      <c r="K394" s="69"/>
      <c r="L394" s="70"/>
      <c r="M394" s="71"/>
      <c r="N394" s="69"/>
      <c r="O394" s="72"/>
      <c r="P394" s="62">
        <f t="shared" si="6"/>
        <v>0</v>
      </c>
      <c r="Q394" s="90"/>
      <c r="R394" s="73"/>
    </row>
    <row r="395" spans="1:18" ht="18" hidden="1" customHeight="1">
      <c r="A395" s="606">
        <v>385</v>
      </c>
      <c r="B395" s="607"/>
      <c r="C395" s="64"/>
      <c r="D395" s="65"/>
      <c r="E395" s="144"/>
      <c r="F395" s="66"/>
      <c r="G395" s="67"/>
      <c r="H395" s="71"/>
      <c r="I395" s="70"/>
      <c r="J395" s="71"/>
      <c r="K395" s="69"/>
      <c r="L395" s="70"/>
      <c r="M395" s="71"/>
      <c r="N395" s="69"/>
      <c r="O395" s="72"/>
      <c r="P395" s="62">
        <f t="shared" si="6"/>
        <v>0</v>
      </c>
      <c r="Q395" s="90"/>
      <c r="R395" s="73"/>
    </row>
    <row r="396" spans="1:18" ht="18" hidden="1" customHeight="1">
      <c r="A396" s="606">
        <v>386</v>
      </c>
      <c r="B396" s="607"/>
      <c r="C396" s="64"/>
      <c r="D396" s="65"/>
      <c r="E396" s="144"/>
      <c r="F396" s="66"/>
      <c r="G396" s="67"/>
      <c r="H396" s="71"/>
      <c r="I396" s="70"/>
      <c r="J396" s="71"/>
      <c r="K396" s="69"/>
      <c r="L396" s="70"/>
      <c r="M396" s="71"/>
      <c r="N396" s="69"/>
      <c r="O396" s="72"/>
      <c r="P396" s="62">
        <f t="shared" ref="P396:P459" si="7">IF(H396="",0,INT(SUM(PRODUCT(H396,J396,M396))))</f>
        <v>0</v>
      </c>
      <c r="Q396" s="90"/>
      <c r="R396" s="73"/>
    </row>
    <row r="397" spans="1:18" ht="18" hidden="1" customHeight="1">
      <c r="A397" s="606">
        <v>387</v>
      </c>
      <c r="B397" s="607"/>
      <c r="C397" s="64"/>
      <c r="D397" s="65"/>
      <c r="E397" s="144"/>
      <c r="F397" s="66"/>
      <c r="G397" s="67"/>
      <c r="H397" s="71"/>
      <c r="I397" s="70"/>
      <c r="J397" s="71"/>
      <c r="K397" s="69"/>
      <c r="L397" s="70"/>
      <c r="M397" s="71"/>
      <c r="N397" s="69"/>
      <c r="O397" s="72"/>
      <c r="P397" s="62">
        <f t="shared" si="7"/>
        <v>0</v>
      </c>
      <c r="Q397" s="90"/>
      <c r="R397" s="73"/>
    </row>
    <row r="398" spans="1:18" ht="18" hidden="1" customHeight="1">
      <c r="A398" s="606">
        <v>388</v>
      </c>
      <c r="B398" s="607"/>
      <c r="C398" s="64"/>
      <c r="D398" s="65"/>
      <c r="E398" s="144"/>
      <c r="F398" s="66"/>
      <c r="G398" s="67"/>
      <c r="H398" s="71"/>
      <c r="I398" s="70"/>
      <c r="J398" s="71"/>
      <c r="K398" s="69"/>
      <c r="L398" s="70"/>
      <c r="M398" s="71"/>
      <c r="N398" s="69"/>
      <c r="O398" s="72"/>
      <c r="P398" s="62">
        <f t="shared" si="7"/>
        <v>0</v>
      </c>
      <c r="Q398" s="90"/>
      <c r="R398" s="73"/>
    </row>
    <row r="399" spans="1:18" ht="18" hidden="1" customHeight="1">
      <c r="A399" s="606">
        <v>389</v>
      </c>
      <c r="B399" s="607"/>
      <c r="C399" s="64"/>
      <c r="D399" s="65"/>
      <c r="E399" s="144"/>
      <c r="F399" s="66"/>
      <c r="G399" s="67"/>
      <c r="H399" s="71"/>
      <c r="I399" s="70"/>
      <c r="J399" s="71"/>
      <c r="K399" s="69"/>
      <c r="L399" s="70"/>
      <c r="M399" s="71"/>
      <c r="N399" s="69"/>
      <c r="O399" s="72"/>
      <c r="P399" s="62">
        <f t="shared" si="7"/>
        <v>0</v>
      </c>
      <c r="Q399" s="90"/>
      <c r="R399" s="73"/>
    </row>
    <row r="400" spans="1:18" ht="18" hidden="1" customHeight="1">
      <c r="A400" s="606">
        <v>390</v>
      </c>
      <c r="B400" s="607"/>
      <c r="C400" s="64"/>
      <c r="D400" s="65"/>
      <c r="E400" s="144"/>
      <c r="F400" s="66"/>
      <c r="G400" s="67"/>
      <c r="H400" s="71"/>
      <c r="I400" s="70"/>
      <c r="J400" s="71"/>
      <c r="K400" s="69"/>
      <c r="L400" s="70"/>
      <c r="M400" s="71"/>
      <c r="N400" s="69"/>
      <c r="O400" s="72"/>
      <c r="P400" s="62">
        <f t="shared" si="7"/>
        <v>0</v>
      </c>
      <c r="Q400" s="90"/>
      <c r="R400" s="73"/>
    </row>
    <row r="401" spans="1:18" ht="18" hidden="1" customHeight="1">
      <c r="A401" s="606">
        <v>391</v>
      </c>
      <c r="B401" s="607"/>
      <c r="C401" s="64"/>
      <c r="D401" s="65"/>
      <c r="E401" s="144"/>
      <c r="F401" s="66"/>
      <c r="G401" s="67"/>
      <c r="H401" s="71"/>
      <c r="I401" s="70"/>
      <c r="J401" s="71"/>
      <c r="K401" s="69"/>
      <c r="L401" s="70"/>
      <c r="M401" s="71"/>
      <c r="N401" s="69"/>
      <c r="O401" s="72"/>
      <c r="P401" s="62">
        <f t="shared" si="7"/>
        <v>0</v>
      </c>
      <c r="Q401" s="90"/>
      <c r="R401" s="73"/>
    </row>
    <row r="402" spans="1:18" ht="18" hidden="1" customHeight="1">
      <c r="A402" s="606">
        <v>392</v>
      </c>
      <c r="B402" s="607"/>
      <c r="C402" s="64"/>
      <c r="D402" s="65"/>
      <c r="E402" s="144"/>
      <c r="F402" s="66"/>
      <c r="G402" s="67"/>
      <c r="H402" s="71"/>
      <c r="I402" s="70"/>
      <c r="J402" s="71"/>
      <c r="K402" s="69"/>
      <c r="L402" s="70"/>
      <c r="M402" s="71"/>
      <c r="N402" s="69"/>
      <c r="O402" s="72"/>
      <c r="P402" s="62">
        <f t="shared" si="7"/>
        <v>0</v>
      </c>
      <c r="Q402" s="90"/>
      <c r="R402" s="73"/>
    </row>
    <row r="403" spans="1:18" ht="18" hidden="1" customHeight="1">
      <c r="A403" s="606">
        <v>393</v>
      </c>
      <c r="B403" s="607"/>
      <c r="C403" s="64"/>
      <c r="D403" s="65"/>
      <c r="E403" s="144"/>
      <c r="F403" s="66"/>
      <c r="G403" s="67"/>
      <c r="H403" s="71"/>
      <c r="I403" s="70"/>
      <c r="J403" s="71"/>
      <c r="K403" s="69"/>
      <c r="L403" s="70"/>
      <c r="M403" s="71"/>
      <c r="N403" s="69"/>
      <c r="O403" s="72"/>
      <c r="P403" s="62">
        <f t="shared" si="7"/>
        <v>0</v>
      </c>
      <c r="Q403" s="90"/>
      <c r="R403" s="73"/>
    </row>
    <row r="404" spans="1:18" ht="18" hidden="1" customHeight="1">
      <c r="A404" s="606">
        <v>394</v>
      </c>
      <c r="B404" s="607"/>
      <c r="C404" s="64"/>
      <c r="D404" s="65"/>
      <c r="E404" s="144"/>
      <c r="F404" s="66"/>
      <c r="G404" s="67"/>
      <c r="H404" s="71"/>
      <c r="I404" s="70"/>
      <c r="J404" s="71"/>
      <c r="K404" s="69"/>
      <c r="L404" s="70"/>
      <c r="M404" s="71"/>
      <c r="N404" s="69"/>
      <c r="O404" s="72"/>
      <c r="P404" s="62">
        <f t="shared" si="7"/>
        <v>0</v>
      </c>
      <c r="Q404" s="90"/>
      <c r="R404" s="73"/>
    </row>
    <row r="405" spans="1:18" ht="18" hidden="1" customHeight="1">
      <c r="A405" s="606">
        <v>395</v>
      </c>
      <c r="B405" s="607"/>
      <c r="C405" s="64"/>
      <c r="D405" s="65"/>
      <c r="E405" s="144"/>
      <c r="F405" s="66"/>
      <c r="G405" s="67"/>
      <c r="H405" s="71"/>
      <c r="I405" s="70"/>
      <c r="J405" s="71"/>
      <c r="K405" s="69"/>
      <c r="L405" s="70"/>
      <c r="M405" s="71"/>
      <c r="N405" s="69"/>
      <c r="O405" s="72"/>
      <c r="P405" s="62">
        <f t="shared" si="7"/>
        <v>0</v>
      </c>
      <c r="Q405" s="90"/>
      <c r="R405" s="73"/>
    </row>
    <row r="406" spans="1:18" ht="18" hidden="1" customHeight="1">
      <c r="A406" s="606">
        <v>396</v>
      </c>
      <c r="B406" s="607"/>
      <c r="C406" s="64"/>
      <c r="D406" s="65"/>
      <c r="E406" s="144"/>
      <c r="F406" s="66"/>
      <c r="G406" s="67"/>
      <c r="H406" s="71"/>
      <c r="I406" s="70"/>
      <c r="J406" s="71"/>
      <c r="K406" s="69"/>
      <c r="L406" s="70"/>
      <c r="M406" s="71"/>
      <c r="N406" s="69"/>
      <c r="O406" s="72"/>
      <c r="P406" s="62">
        <f t="shared" si="7"/>
        <v>0</v>
      </c>
      <c r="Q406" s="90"/>
      <c r="R406" s="73"/>
    </row>
    <row r="407" spans="1:18" ht="18" hidden="1" customHeight="1">
      <c r="A407" s="606">
        <v>397</v>
      </c>
      <c r="B407" s="607"/>
      <c r="C407" s="64"/>
      <c r="D407" s="65"/>
      <c r="E407" s="144"/>
      <c r="F407" s="66"/>
      <c r="G407" s="67"/>
      <c r="H407" s="71"/>
      <c r="I407" s="70"/>
      <c r="J407" s="71"/>
      <c r="K407" s="69"/>
      <c r="L407" s="70"/>
      <c r="M407" s="71"/>
      <c r="N407" s="69"/>
      <c r="O407" s="72"/>
      <c r="P407" s="62">
        <f t="shared" si="7"/>
        <v>0</v>
      </c>
      <c r="Q407" s="90"/>
      <c r="R407" s="73"/>
    </row>
    <row r="408" spans="1:18" ht="18" hidden="1" customHeight="1">
      <c r="A408" s="606">
        <v>398</v>
      </c>
      <c r="B408" s="607"/>
      <c r="C408" s="64"/>
      <c r="D408" s="65"/>
      <c r="E408" s="144"/>
      <c r="F408" s="66"/>
      <c r="G408" s="67"/>
      <c r="H408" s="71"/>
      <c r="I408" s="70"/>
      <c r="J408" s="71"/>
      <c r="K408" s="69"/>
      <c r="L408" s="70"/>
      <c r="M408" s="71"/>
      <c r="N408" s="69"/>
      <c r="O408" s="72"/>
      <c r="P408" s="62">
        <f t="shared" si="7"/>
        <v>0</v>
      </c>
      <c r="Q408" s="90"/>
      <c r="R408" s="73"/>
    </row>
    <row r="409" spans="1:18" ht="18" hidden="1" customHeight="1">
      <c r="A409" s="606">
        <v>399</v>
      </c>
      <c r="B409" s="607"/>
      <c r="C409" s="64"/>
      <c r="D409" s="65"/>
      <c r="E409" s="144"/>
      <c r="F409" s="66"/>
      <c r="G409" s="67"/>
      <c r="H409" s="71"/>
      <c r="I409" s="70"/>
      <c r="J409" s="71"/>
      <c r="K409" s="69"/>
      <c r="L409" s="70"/>
      <c r="M409" s="71"/>
      <c r="N409" s="69"/>
      <c r="O409" s="72"/>
      <c r="P409" s="62">
        <f t="shared" si="7"/>
        <v>0</v>
      </c>
      <c r="Q409" s="90"/>
      <c r="R409" s="73"/>
    </row>
    <row r="410" spans="1:18" ht="18" hidden="1" customHeight="1">
      <c r="A410" s="606">
        <v>400</v>
      </c>
      <c r="B410" s="607"/>
      <c r="C410" s="64"/>
      <c r="D410" s="65"/>
      <c r="E410" s="144"/>
      <c r="F410" s="66"/>
      <c r="G410" s="67"/>
      <c r="H410" s="71"/>
      <c r="I410" s="70"/>
      <c r="J410" s="71"/>
      <c r="K410" s="69"/>
      <c r="L410" s="70"/>
      <c r="M410" s="71"/>
      <c r="N410" s="69"/>
      <c r="O410" s="72"/>
      <c r="P410" s="62">
        <f t="shared" si="7"/>
        <v>0</v>
      </c>
      <c r="Q410" s="90"/>
      <c r="R410" s="73"/>
    </row>
    <row r="411" spans="1:18" ht="18" hidden="1" customHeight="1">
      <c r="A411" s="606">
        <v>401</v>
      </c>
      <c r="B411" s="607"/>
      <c r="C411" s="64"/>
      <c r="D411" s="65"/>
      <c r="E411" s="144"/>
      <c r="F411" s="66"/>
      <c r="G411" s="67"/>
      <c r="H411" s="71"/>
      <c r="I411" s="70"/>
      <c r="J411" s="71"/>
      <c r="K411" s="69"/>
      <c r="L411" s="70"/>
      <c r="M411" s="71"/>
      <c r="N411" s="69"/>
      <c r="O411" s="72"/>
      <c r="P411" s="62">
        <f t="shared" si="7"/>
        <v>0</v>
      </c>
      <c r="Q411" s="90"/>
      <c r="R411" s="73"/>
    </row>
    <row r="412" spans="1:18" ht="18" hidden="1" customHeight="1">
      <c r="A412" s="606">
        <v>402</v>
      </c>
      <c r="B412" s="607"/>
      <c r="C412" s="64"/>
      <c r="D412" s="65"/>
      <c r="E412" s="144"/>
      <c r="F412" s="66"/>
      <c r="G412" s="67"/>
      <c r="H412" s="71"/>
      <c r="I412" s="70"/>
      <c r="J412" s="71"/>
      <c r="K412" s="69"/>
      <c r="L412" s="70"/>
      <c r="M412" s="71"/>
      <c r="N412" s="69"/>
      <c r="O412" s="72"/>
      <c r="P412" s="62">
        <f t="shared" si="7"/>
        <v>0</v>
      </c>
      <c r="Q412" s="90"/>
      <c r="R412" s="73"/>
    </row>
    <row r="413" spans="1:18" ht="18" hidden="1" customHeight="1">
      <c r="A413" s="606">
        <v>403</v>
      </c>
      <c r="B413" s="607"/>
      <c r="C413" s="64"/>
      <c r="D413" s="65"/>
      <c r="E413" s="144"/>
      <c r="F413" s="66"/>
      <c r="G413" s="67"/>
      <c r="H413" s="71"/>
      <c r="I413" s="70"/>
      <c r="J413" s="71"/>
      <c r="K413" s="69"/>
      <c r="L413" s="70"/>
      <c r="M413" s="71"/>
      <c r="N413" s="69"/>
      <c r="O413" s="72"/>
      <c r="P413" s="62">
        <f t="shared" si="7"/>
        <v>0</v>
      </c>
      <c r="Q413" s="90"/>
      <c r="R413" s="73"/>
    </row>
    <row r="414" spans="1:18" ht="18" hidden="1" customHeight="1">
      <c r="A414" s="606">
        <v>404</v>
      </c>
      <c r="B414" s="607"/>
      <c r="C414" s="64"/>
      <c r="D414" s="65"/>
      <c r="E414" s="144"/>
      <c r="F414" s="66"/>
      <c r="G414" s="67"/>
      <c r="H414" s="71"/>
      <c r="I414" s="70"/>
      <c r="J414" s="71"/>
      <c r="K414" s="69"/>
      <c r="L414" s="70"/>
      <c r="M414" s="71"/>
      <c r="N414" s="69"/>
      <c r="O414" s="72"/>
      <c r="P414" s="62">
        <f t="shared" si="7"/>
        <v>0</v>
      </c>
      <c r="Q414" s="90"/>
      <c r="R414" s="73"/>
    </row>
    <row r="415" spans="1:18" ht="18" hidden="1" customHeight="1">
      <c r="A415" s="606">
        <v>405</v>
      </c>
      <c r="B415" s="607"/>
      <c r="C415" s="64"/>
      <c r="D415" s="65"/>
      <c r="E415" s="144"/>
      <c r="F415" s="66"/>
      <c r="G415" s="67"/>
      <c r="H415" s="71"/>
      <c r="I415" s="70"/>
      <c r="J415" s="71"/>
      <c r="K415" s="69"/>
      <c r="L415" s="70"/>
      <c r="M415" s="71"/>
      <c r="N415" s="69"/>
      <c r="O415" s="72"/>
      <c r="P415" s="62">
        <f t="shared" si="7"/>
        <v>0</v>
      </c>
      <c r="Q415" s="90"/>
      <c r="R415" s="73"/>
    </row>
    <row r="416" spans="1:18" ht="18" hidden="1" customHeight="1">
      <c r="A416" s="606">
        <v>406</v>
      </c>
      <c r="B416" s="607"/>
      <c r="C416" s="64"/>
      <c r="D416" s="65"/>
      <c r="E416" s="144"/>
      <c r="F416" s="66"/>
      <c r="G416" s="67"/>
      <c r="H416" s="71"/>
      <c r="I416" s="70"/>
      <c r="J416" s="71"/>
      <c r="K416" s="69"/>
      <c r="L416" s="70"/>
      <c r="M416" s="71"/>
      <c r="N416" s="69"/>
      <c r="O416" s="72"/>
      <c r="P416" s="62">
        <f t="shared" si="7"/>
        <v>0</v>
      </c>
      <c r="Q416" s="90"/>
      <c r="R416" s="73"/>
    </row>
    <row r="417" spans="1:18" ht="18" hidden="1" customHeight="1">
      <c r="A417" s="606">
        <v>407</v>
      </c>
      <c r="B417" s="607"/>
      <c r="C417" s="64"/>
      <c r="D417" s="65"/>
      <c r="E417" s="144"/>
      <c r="F417" s="66"/>
      <c r="G417" s="67"/>
      <c r="H417" s="71"/>
      <c r="I417" s="70"/>
      <c r="J417" s="71"/>
      <c r="K417" s="69"/>
      <c r="L417" s="70"/>
      <c r="M417" s="71"/>
      <c r="N417" s="69"/>
      <c r="O417" s="72"/>
      <c r="P417" s="62">
        <f t="shared" si="7"/>
        <v>0</v>
      </c>
      <c r="Q417" s="90"/>
      <c r="R417" s="73"/>
    </row>
    <row r="418" spans="1:18" ht="18" hidden="1" customHeight="1">
      <c r="A418" s="606">
        <v>408</v>
      </c>
      <c r="B418" s="607"/>
      <c r="C418" s="64"/>
      <c r="D418" s="65"/>
      <c r="E418" s="144"/>
      <c r="F418" s="66"/>
      <c r="G418" s="67"/>
      <c r="H418" s="71"/>
      <c r="I418" s="70"/>
      <c r="J418" s="71"/>
      <c r="K418" s="69"/>
      <c r="L418" s="70"/>
      <c r="M418" s="71"/>
      <c r="N418" s="69"/>
      <c r="O418" s="72"/>
      <c r="P418" s="62">
        <f t="shared" si="7"/>
        <v>0</v>
      </c>
      <c r="Q418" s="90"/>
      <c r="R418" s="73"/>
    </row>
    <row r="419" spans="1:18" ht="18" hidden="1" customHeight="1">
      <c r="A419" s="606">
        <v>409</v>
      </c>
      <c r="B419" s="607"/>
      <c r="C419" s="64"/>
      <c r="D419" s="65"/>
      <c r="E419" s="144"/>
      <c r="F419" s="66"/>
      <c r="G419" s="67"/>
      <c r="H419" s="71"/>
      <c r="I419" s="70"/>
      <c r="J419" s="71"/>
      <c r="K419" s="69"/>
      <c r="L419" s="70"/>
      <c r="M419" s="71"/>
      <c r="N419" s="69"/>
      <c r="O419" s="72"/>
      <c r="P419" s="62">
        <f t="shared" si="7"/>
        <v>0</v>
      </c>
      <c r="Q419" s="90"/>
      <c r="R419" s="73"/>
    </row>
    <row r="420" spans="1:18" ht="18" hidden="1" customHeight="1">
      <c r="A420" s="606">
        <v>410</v>
      </c>
      <c r="B420" s="607"/>
      <c r="C420" s="64"/>
      <c r="D420" s="65"/>
      <c r="E420" s="144"/>
      <c r="F420" s="66"/>
      <c r="G420" s="67"/>
      <c r="H420" s="71"/>
      <c r="I420" s="70"/>
      <c r="J420" s="71"/>
      <c r="K420" s="69"/>
      <c r="L420" s="70"/>
      <c r="M420" s="71"/>
      <c r="N420" s="69"/>
      <c r="O420" s="72"/>
      <c r="P420" s="62">
        <f t="shared" si="7"/>
        <v>0</v>
      </c>
      <c r="Q420" s="90"/>
      <c r="R420" s="73"/>
    </row>
    <row r="421" spans="1:18" ht="18" hidden="1" customHeight="1">
      <c r="A421" s="606">
        <v>411</v>
      </c>
      <c r="B421" s="607"/>
      <c r="C421" s="64"/>
      <c r="D421" s="65"/>
      <c r="E421" s="144"/>
      <c r="F421" s="66"/>
      <c r="G421" s="67"/>
      <c r="H421" s="71"/>
      <c r="I421" s="70"/>
      <c r="J421" s="71"/>
      <c r="K421" s="69"/>
      <c r="L421" s="70"/>
      <c r="M421" s="71"/>
      <c r="N421" s="69"/>
      <c r="O421" s="72"/>
      <c r="P421" s="62">
        <f t="shared" si="7"/>
        <v>0</v>
      </c>
      <c r="Q421" s="90"/>
      <c r="R421" s="73"/>
    </row>
    <row r="422" spans="1:18" ht="18" hidden="1" customHeight="1">
      <c r="A422" s="606">
        <v>412</v>
      </c>
      <c r="B422" s="607"/>
      <c r="C422" s="64"/>
      <c r="D422" s="65"/>
      <c r="E422" s="144"/>
      <c r="F422" s="66"/>
      <c r="G422" s="67"/>
      <c r="H422" s="71"/>
      <c r="I422" s="70"/>
      <c r="J422" s="71"/>
      <c r="K422" s="69"/>
      <c r="L422" s="70"/>
      <c r="M422" s="71"/>
      <c r="N422" s="69"/>
      <c r="O422" s="72"/>
      <c r="P422" s="62">
        <f t="shared" si="7"/>
        <v>0</v>
      </c>
      <c r="Q422" s="90"/>
      <c r="R422" s="73"/>
    </row>
    <row r="423" spans="1:18" ht="18" hidden="1" customHeight="1">
      <c r="A423" s="606">
        <v>413</v>
      </c>
      <c r="B423" s="607"/>
      <c r="C423" s="64"/>
      <c r="D423" s="65"/>
      <c r="E423" s="144"/>
      <c r="F423" s="66"/>
      <c r="G423" s="67"/>
      <c r="H423" s="71"/>
      <c r="I423" s="70"/>
      <c r="J423" s="71"/>
      <c r="K423" s="69"/>
      <c r="L423" s="70"/>
      <c r="M423" s="71"/>
      <c r="N423" s="69"/>
      <c r="O423" s="72"/>
      <c r="P423" s="62">
        <f t="shared" si="7"/>
        <v>0</v>
      </c>
      <c r="Q423" s="90"/>
      <c r="R423" s="73"/>
    </row>
    <row r="424" spans="1:18" ht="18" hidden="1" customHeight="1">
      <c r="A424" s="606">
        <v>414</v>
      </c>
      <c r="B424" s="607"/>
      <c r="C424" s="64"/>
      <c r="D424" s="65"/>
      <c r="E424" s="144"/>
      <c r="F424" s="66"/>
      <c r="G424" s="67"/>
      <c r="H424" s="71"/>
      <c r="I424" s="70"/>
      <c r="J424" s="71"/>
      <c r="K424" s="69"/>
      <c r="L424" s="70"/>
      <c r="M424" s="71"/>
      <c r="N424" s="69"/>
      <c r="O424" s="72"/>
      <c r="P424" s="62">
        <f t="shared" si="7"/>
        <v>0</v>
      </c>
      <c r="Q424" s="90"/>
      <c r="R424" s="73"/>
    </row>
    <row r="425" spans="1:18" ht="18" hidden="1" customHeight="1">
      <c r="A425" s="606">
        <v>415</v>
      </c>
      <c r="B425" s="607"/>
      <c r="C425" s="64"/>
      <c r="D425" s="65"/>
      <c r="E425" s="144"/>
      <c r="F425" s="66"/>
      <c r="G425" s="67"/>
      <c r="H425" s="71"/>
      <c r="I425" s="70"/>
      <c r="J425" s="71"/>
      <c r="K425" s="69"/>
      <c r="L425" s="70"/>
      <c r="M425" s="71"/>
      <c r="N425" s="69"/>
      <c r="O425" s="72"/>
      <c r="P425" s="62">
        <f t="shared" si="7"/>
        <v>0</v>
      </c>
      <c r="Q425" s="90"/>
      <c r="R425" s="73"/>
    </row>
    <row r="426" spans="1:18" ht="18" hidden="1" customHeight="1">
      <c r="A426" s="606">
        <v>416</v>
      </c>
      <c r="B426" s="607"/>
      <c r="C426" s="64"/>
      <c r="D426" s="65"/>
      <c r="E426" s="144"/>
      <c r="F426" s="66"/>
      <c r="G426" s="67"/>
      <c r="H426" s="71"/>
      <c r="I426" s="70"/>
      <c r="J426" s="71"/>
      <c r="K426" s="69"/>
      <c r="L426" s="70"/>
      <c r="M426" s="71"/>
      <c r="N426" s="69"/>
      <c r="O426" s="72"/>
      <c r="P426" s="62">
        <f t="shared" si="7"/>
        <v>0</v>
      </c>
      <c r="Q426" s="90"/>
      <c r="R426" s="73"/>
    </row>
    <row r="427" spans="1:18" ht="18" hidden="1" customHeight="1">
      <c r="A427" s="606">
        <v>417</v>
      </c>
      <c r="B427" s="607"/>
      <c r="C427" s="64"/>
      <c r="D427" s="65"/>
      <c r="E427" s="144"/>
      <c r="F427" s="66"/>
      <c r="G427" s="67"/>
      <c r="H427" s="71"/>
      <c r="I427" s="70"/>
      <c r="J427" s="71"/>
      <c r="K427" s="69"/>
      <c r="L427" s="70"/>
      <c r="M427" s="71"/>
      <c r="N427" s="69"/>
      <c r="O427" s="72"/>
      <c r="P427" s="62">
        <f t="shared" si="7"/>
        <v>0</v>
      </c>
      <c r="Q427" s="90"/>
      <c r="R427" s="73"/>
    </row>
    <row r="428" spans="1:18" ht="18" hidden="1" customHeight="1">
      <c r="A428" s="606">
        <v>418</v>
      </c>
      <c r="B428" s="607"/>
      <c r="C428" s="64"/>
      <c r="D428" s="65"/>
      <c r="E428" s="144"/>
      <c r="F428" s="66"/>
      <c r="G428" s="67"/>
      <c r="H428" s="71"/>
      <c r="I428" s="70"/>
      <c r="J428" s="71"/>
      <c r="K428" s="69"/>
      <c r="L428" s="70"/>
      <c r="M428" s="71"/>
      <c r="N428" s="69"/>
      <c r="O428" s="72"/>
      <c r="P428" s="62">
        <f t="shared" si="7"/>
        <v>0</v>
      </c>
      <c r="Q428" s="90"/>
      <c r="R428" s="73"/>
    </row>
    <row r="429" spans="1:18" ht="18" hidden="1" customHeight="1">
      <c r="A429" s="606">
        <v>419</v>
      </c>
      <c r="B429" s="607"/>
      <c r="C429" s="64"/>
      <c r="D429" s="65"/>
      <c r="E429" s="144"/>
      <c r="F429" s="66"/>
      <c r="G429" s="67"/>
      <c r="H429" s="71"/>
      <c r="I429" s="70"/>
      <c r="J429" s="71"/>
      <c r="K429" s="69"/>
      <c r="L429" s="70"/>
      <c r="M429" s="71"/>
      <c r="N429" s="69"/>
      <c r="O429" s="72"/>
      <c r="P429" s="62">
        <f t="shared" si="7"/>
        <v>0</v>
      </c>
      <c r="Q429" s="90"/>
      <c r="R429" s="73"/>
    </row>
    <row r="430" spans="1:18" ht="18" hidden="1" customHeight="1">
      <c r="A430" s="606">
        <v>420</v>
      </c>
      <c r="B430" s="607"/>
      <c r="C430" s="64"/>
      <c r="D430" s="65"/>
      <c r="E430" s="144"/>
      <c r="F430" s="66"/>
      <c r="G430" s="67"/>
      <c r="H430" s="71"/>
      <c r="I430" s="70"/>
      <c r="J430" s="71"/>
      <c r="K430" s="69"/>
      <c r="L430" s="70"/>
      <c r="M430" s="71"/>
      <c r="N430" s="69"/>
      <c r="O430" s="72"/>
      <c r="P430" s="62">
        <f t="shared" si="7"/>
        <v>0</v>
      </c>
      <c r="Q430" s="90"/>
      <c r="R430" s="73"/>
    </row>
    <row r="431" spans="1:18" ht="18" hidden="1" customHeight="1">
      <c r="A431" s="606">
        <v>421</v>
      </c>
      <c r="B431" s="607"/>
      <c r="C431" s="64"/>
      <c r="D431" s="65"/>
      <c r="E431" s="144"/>
      <c r="F431" s="66"/>
      <c r="G431" s="67"/>
      <c r="H431" s="71"/>
      <c r="I431" s="70"/>
      <c r="J431" s="71"/>
      <c r="K431" s="69"/>
      <c r="L431" s="70"/>
      <c r="M431" s="71"/>
      <c r="N431" s="69"/>
      <c r="O431" s="72"/>
      <c r="P431" s="62">
        <f t="shared" si="7"/>
        <v>0</v>
      </c>
      <c r="Q431" s="90"/>
      <c r="R431" s="73"/>
    </row>
    <row r="432" spans="1:18" ht="18" hidden="1" customHeight="1">
      <c r="A432" s="606">
        <v>422</v>
      </c>
      <c r="B432" s="607"/>
      <c r="C432" s="64"/>
      <c r="D432" s="65"/>
      <c r="E432" s="144"/>
      <c r="F432" s="66"/>
      <c r="G432" s="67"/>
      <c r="H432" s="71"/>
      <c r="I432" s="70"/>
      <c r="J432" s="71"/>
      <c r="K432" s="69"/>
      <c r="L432" s="70"/>
      <c r="M432" s="71"/>
      <c r="N432" s="69"/>
      <c r="O432" s="72"/>
      <c r="P432" s="62">
        <f t="shared" si="7"/>
        <v>0</v>
      </c>
      <c r="Q432" s="90"/>
      <c r="R432" s="73"/>
    </row>
    <row r="433" spans="1:18" ht="18" hidden="1" customHeight="1">
      <c r="A433" s="606">
        <v>423</v>
      </c>
      <c r="B433" s="607"/>
      <c r="C433" s="64"/>
      <c r="D433" s="65"/>
      <c r="E433" s="144"/>
      <c r="F433" s="66"/>
      <c r="G433" s="67"/>
      <c r="H433" s="71"/>
      <c r="I433" s="70"/>
      <c r="J433" s="71"/>
      <c r="K433" s="69"/>
      <c r="L433" s="70"/>
      <c r="M433" s="71"/>
      <c r="N433" s="69"/>
      <c r="O433" s="72"/>
      <c r="P433" s="62">
        <f t="shared" si="7"/>
        <v>0</v>
      </c>
      <c r="Q433" s="90"/>
      <c r="R433" s="73"/>
    </row>
    <row r="434" spans="1:18" ht="18" hidden="1" customHeight="1">
      <c r="A434" s="606">
        <v>424</v>
      </c>
      <c r="B434" s="607"/>
      <c r="C434" s="64"/>
      <c r="D434" s="65"/>
      <c r="E434" s="144"/>
      <c r="F434" s="66"/>
      <c r="G434" s="67"/>
      <c r="H434" s="71"/>
      <c r="I434" s="70"/>
      <c r="J434" s="71"/>
      <c r="K434" s="69"/>
      <c r="L434" s="70"/>
      <c r="M434" s="71"/>
      <c r="N434" s="69"/>
      <c r="O434" s="72"/>
      <c r="P434" s="62">
        <f t="shared" si="7"/>
        <v>0</v>
      </c>
      <c r="Q434" s="90"/>
      <c r="R434" s="73"/>
    </row>
    <row r="435" spans="1:18" ht="18" hidden="1" customHeight="1">
      <c r="A435" s="606">
        <v>425</v>
      </c>
      <c r="B435" s="607"/>
      <c r="C435" s="64"/>
      <c r="D435" s="65"/>
      <c r="E435" s="144"/>
      <c r="F435" s="66"/>
      <c r="G435" s="67"/>
      <c r="H435" s="71"/>
      <c r="I435" s="70"/>
      <c r="J435" s="71"/>
      <c r="K435" s="69"/>
      <c r="L435" s="70"/>
      <c r="M435" s="71"/>
      <c r="N435" s="69"/>
      <c r="O435" s="72"/>
      <c r="P435" s="62">
        <f t="shared" si="7"/>
        <v>0</v>
      </c>
      <c r="Q435" s="90"/>
      <c r="R435" s="73"/>
    </row>
    <row r="436" spans="1:18" ht="18" hidden="1" customHeight="1">
      <c r="A436" s="606">
        <v>426</v>
      </c>
      <c r="B436" s="607"/>
      <c r="C436" s="64"/>
      <c r="D436" s="65"/>
      <c r="E436" s="144"/>
      <c r="F436" s="66"/>
      <c r="G436" s="67"/>
      <c r="H436" s="71"/>
      <c r="I436" s="70"/>
      <c r="J436" s="71"/>
      <c r="K436" s="69"/>
      <c r="L436" s="70"/>
      <c r="M436" s="71"/>
      <c r="N436" s="69"/>
      <c r="O436" s="72"/>
      <c r="P436" s="62">
        <f t="shared" si="7"/>
        <v>0</v>
      </c>
      <c r="Q436" s="90"/>
      <c r="R436" s="73"/>
    </row>
    <row r="437" spans="1:18" ht="18" hidden="1" customHeight="1">
      <c r="A437" s="606">
        <v>427</v>
      </c>
      <c r="B437" s="607"/>
      <c r="C437" s="64"/>
      <c r="D437" s="65"/>
      <c r="E437" s="144"/>
      <c r="F437" s="66"/>
      <c r="G437" s="67"/>
      <c r="H437" s="71"/>
      <c r="I437" s="70"/>
      <c r="J437" s="71"/>
      <c r="K437" s="69"/>
      <c r="L437" s="70"/>
      <c r="M437" s="71"/>
      <c r="N437" s="69"/>
      <c r="O437" s="72"/>
      <c r="P437" s="62">
        <f t="shared" si="7"/>
        <v>0</v>
      </c>
      <c r="Q437" s="90"/>
      <c r="R437" s="73"/>
    </row>
    <row r="438" spans="1:18" ht="18" hidden="1" customHeight="1">
      <c r="A438" s="606">
        <v>428</v>
      </c>
      <c r="B438" s="607"/>
      <c r="C438" s="64"/>
      <c r="D438" s="65"/>
      <c r="E438" s="144"/>
      <c r="F438" s="66"/>
      <c r="G438" s="67"/>
      <c r="H438" s="71"/>
      <c r="I438" s="70"/>
      <c r="J438" s="71"/>
      <c r="K438" s="69"/>
      <c r="L438" s="70"/>
      <c r="M438" s="71"/>
      <c r="N438" s="69"/>
      <c r="O438" s="72"/>
      <c r="P438" s="62">
        <f t="shared" si="7"/>
        <v>0</v>
      </c>
      <c r="Q438" s="90"/>
      <c r="R438" s="73"/>
    </row>
    <row r="439" spans="1:18" ht="18" hidden="1" customHeight="1">
      <c r="A439" s="606">
        <v>429</v>
      </c>
      <c r="B439" s="607"/>
      <c r="C439" s="64"/>
      <c r="D439" s="65"/>
      <c r="E439" s="144"/>
      <c r="F439" s="66"/>
      <c r="G439" s="67"/>
      <c r="H439" s="71"/>
      <c r="I439" s="70"/>
      <c r="J439" s="71"/>
      <c r="K439" s="69"/>
      <c r="L439" s="70"/>
      <c r="M439" s="71"/>
      <c r="N439" s="69"/>
      <c r="O439" s="72"/>
      <c r="P439" s="62">
        <f t="shared" si="7"/>
        <v>0</v>
      </c>
      <c r="Q439" s="90"/>
      <c r="R439" s="73"/>
    </row>
    <row r="440" spans="1:18" ht="18" hidden="1" customHeight="1">
      <c r="A440" s="606">
        <v>430</v>
      </c>
      <c r="B440" s="607"/>
      <c r="C440" s="64"/>
      <c r="D440" s="65"/>
      <c r="E440" s="144"/>
      <c r="F440" s="66"/>
      <c r="G440" s="67"/>
      <c r="H440" s="71"/>
      <c r="I440" s="70"/>
      <c r="J440" s="71"/>
      <c r="K440" s="69"/>
      <c r="L440" s="70"/>
      <c r="M440" s="71"/>
      <c r="N440" s="69"/>
      <c r="O440" s="72"/>
      <c r="P440" s="62">
        <f t="shared" si="7"/>
        <v>0</v>
      </c>
      <c r="Q440" s="90"/>
      <c r="R440" s="73"/>
    </row>
    <row r="441" spans="1:18" ht="18" hidden="1" customHeight="1">
      <c r="A441" s="606">
        <v>431</v>
      </c>
      <c r="B441" s="607"/>
      <c r="C441" s="64"/>
      <c r="D441" s="65"/>
      <c r="E441" s="144"/>
      <c r="F441" s="66"/>
      <c r="G441" s="67"/>
      <c r="H441" s="71"/>
      <c r="I441" s="70"/>
      <c r="J441" s="71"/>
      <c r="K441" s="69"/>
      <c r="L441" s="70"/>
      <c r="M441" s="71"/>
      <c r="N441" s="69"/>
      <c r="O441" s="72"/>
      <c r="P441" s="62">
        <f t="shared" si="7"/>
        <v>0</v>
      </c>
      <c r="Q441" s="90"/>
      <c r="R441" s="73"/>
    </row>
    <row r="442" spans="1:18" ht="18" hidden="1" customHeight="1">
      <c r="A442" s="606">
        <v>432</v>
      </c>
      <c r="B442" s="607"/>
      <c r="C442" s="64"/>
      <c r="D442" s="65"/>
      <c r="E442" s="144"/>
      <c r="F442" s="66"/>
      <c r="G442" s="67"/>
      <c r="H442" s="71"/>
      <c r="I442" s="70"/>
      <c r="J442" s="71"/>
      <c r="K442" s="69"/>
      <c r="L442" s="70"/>
      <c r="M442" s="71"/>
      <c r="N442" s="69"/>
      <c r="O442" s="72"/>
      <c r="P442" s="62">
        <f t="shared" si="7"/>
        <v>0</v>
      </c>
      <c r="Q442" s="90"/>
      <c r="R442" s="73"/>
    </row>
    <row r="443" spans="1:18" ht="18" hidden="1" customHeight="1">
      <c r="A443" s="606">
        <v>433</v>
      </c>
      <c r="B443" s="607"/>
      <c r="C443" s="64"/>
      <c r="D443" s="65"/>
      <c r="E443" s="144"/>
      <c r="F443" s="66"/>
      <c r="G443" s="67"/>
      <c r="H443" s="71"/>
      <c r="I443" s="70"/>
      <c r="J443" s="71"/>
      <c r="K443" s="69"/>
      <c r="L443" s="70"/>
      <c r="M443" s="71"/>
      <c r="N443" s="69"/>
      <c r="O443" s="72"/>
      <c r="P443" s="62">
        <f t="shared" si="7"/>
        <v>0</v>
      </c>
      <c r="Q443" s="90"/>
      <c r="R443" s="73"/>
    </row>
    <row r="444" spans="1:18" ht="18" hidden="1" customHeight="1">
      <c r="A444" s="606">
        <v>434</v>
      </c>
      <c r="B444" s="607"/>
      <c r="C444" s="64"/>
      <c r="D444" s="65"/>
      <c r="E444" s="144"/>
      <c r="F444" s="66"/>
      <c r="G444" s="67"/>
      <c r="H444" s="71"/>
      <c r="I444" s="70"/>
      <c r="J444" s="71"/>
      <c r="K444" s="69"/>
      <c r="L444" s="70"/>
      <c r="M444" s="71"/>
      <c r="N444" s="69"/>
      <c r="O444" s="72"/>
      <c r="P444" s="62">
        <f t="shared" si="7"/>
        <v>0</v>
      </c>
      <c r="Q444" s="90"/>
      <c r="R444" s="73"/>
    </row>
    <row r="445" spans="1:18" ht="18" hidden="1" customHeight="1">
      <c r="A445" s="606">
        <v>435</v>
      </c>
      <c r="B445" s="607"/>
      <c r="C445" s="64"/>
      <c r="D445" s="65"/>
      <c r="E445" s="144"/>
      <c r="F445" s="66"/>
      <c r="G445" s="67"/>
      <c r="H445" s="71"/>
      <c r="I445" s="70"/>
      <c r="J445" s="71"/>
      <c r="K445" s="69"/>
      <c r="L445" s="70"/>
      <c r="M445" s="71"/>
      <c r="N445" s="69"/>
      <c r="O445" s="72"/>
      <c r="P445" s="62">
        <f t="shared" si="7"/>
        <v>0</v>
      </c>
      <c r="Q445" s="90"/>
      <c r="R445" s="73"/>
    </row>
    <row r="446" spans="1:18" ht="18" hidden="1" customHeight="1">
      <c r="A446" s="606">
        <v>436</v>
      </c>
      <c r="B446" s="607"/>
      <c r="C446" s="64"/>
      <c r="D446" s="65"/>
      <c r="E446" s="144"/>
      <c r="F446" s="66"/>
      <c r="G446" s="67"/>
      <c r="H446" s="71"/>
      <c r="I446" s="70"/>
      <c r="J446" s="71"/>
      <c r="K446" s="69"/>
      <c r="L446" s="70"/>
      <c r="M446" s="71"/>
      <c r="N446" s="69"/>
      <c r="O446" s="72"/>
      <c r="P446" s="62">
        <f t="shared" si="7"/>
        <v>0</v>
      </c>
      <c r="Q446" s="90"/>
      <c r="R446" s="73"/>
    </row>
    <row r="447" spans="1:18" ht="18" hidden="1" customHeight="1">
      <c r="A447" s="606">
        <v>437</v>
      </c>
      <c r="B447" s="607"/>
      <c r="C447" s="64"/>
      <c r="D447" s="65"/>
      <c r="E447" s="144"/>
      <c r="F447" s="66"/>
      <c r="G447" s="67"/>
      <c r="H447" s="71"/>
      <c r="I447" s="70"/>
      <c r="J447" s="71"/>
      <c r="K447" s="69"/>
      <c r="L447" s="70"/>
      <c r="M447" s="71"/>
      <c r="N447" s="69"/>
      <c r="O447" s="72"/>
      <c r="P447" s="62">
        <f t="shared" si="7"/>
        <v>0</v>
      </c>
      <c r="Q447" s="90"/>
      <c r="R447" s="73"/>
    </row>
    <row r="448" spans="1:18" ht="18" hidden="1" customHeight="1">
      <c r="A448" s="606">
        <v>438</v>
      </c>
      <c r="B448" s="607"/>
      <c r="C448" s="64"/>
      <c r="D448" s="65"/>
      <c r="E448" s="144"/>
      <c r="F448" s="66"/>
      <c r="G448" s="67"/>
      <c r="H448" s="71"/>
      <c r="I448" s="70"/>
      <c r="J448" s="71"/>
      <c r="K448" s="69"/>
      <c r="L448" s="70"/>
      <c r="M448" s="71"/>
      <c r="N448" s="69"/>
      <c r="O448" s="72"/>
      <c r="P448" s="62">
        <f t="shared" si="7"/>
        <v>0</v>
      </c>
      <c r="Q448" s="90"/>
      <c r="R448" s="73"/>
    </row>
    <row r="449" spans="1:18" ht="18" hidden="1" customHeight="1">
      <c r="A449" s="606">
        <v>439</v>
      </c>
      <c r="B449" s="607"/>
      <c r="C449" s="64"/>
      <c r="D449" s="65"/>
      <c r="E449" s="144"/>
      <c r="F449" s="66"/>
      <c r="G449" s="67"/>
      <c r="H449" s="71"/>
      <c r="I449" s="70"/>
      <c r="J449" s="71"/>
      <c r="K449" s="69"/>
      <c r="L449" s="70"/>
      <c r="M449" s="71"/>
      <c r="N449" s="69"/>
      <c r="O449" s="72"/>
      <c r="P449" s="62">
        <f t="shared" si="7"/>
        <v>0</v>
      </c>
      <c r="Q449" s="90"/>
      <c r="R449" s="73"/>
    </row>
    <row r="450" spans="1:18" ht="18" hidden="1" customHeight="1">
      <c r="A450" s="606">
        <v>440</v>
      </c>
      <c r="B450" s="607"/>
      <c r="C450" s="64"/>
      <c r="D450" s="65"/>
      <c r="E450" s="144"/>
      <c r="F450" s="66"/>
      <c r="G450" s="67"/>
      <c r="H450" s="71"/>
      <c r="I450" s="70"/>
      <c r="J450" s="71"/>
      <c r="K450" s="69"/>
      <c r="L450" s="70"/>
      <c r="M450" s="71"/>
      <c r="N450" s="69"/>
      <c r="O450" s="72"/>
      <c r="P450" s="62">
        <f t="shared" si="7"/>
        <v>0</v>
      </c>
      <c r="Q450" s="90"/>
      <c r="R450" s="73"/>
    </row>
    <row r="451" spans="1:18" ht="18" hidden="1" customHeight="1">
      <c r="A451" s="606">
        <v>441</v>
      </c>
      <c r="B451" s="607"/>
      <c r="C451" s="64"/>
      <c r="D451" s="65"/>
      <c r="E451" s="144"/>
      <c r="F451" s="66"/>
      <c r="G451" s="67"/>
      <c r="H451" s="71"/>
      <c r="I451" s="70"/>
      <c r="J451" s="71"/>
      <c r="K451" s="69"/>
      <c r="L451" s="70"/>
      <c r="M451" s="71"/>
      <c r="N451" s="69"/>
      <c r="O451" s="72"/>
      <c r="P451" s="62">
        <f t="shared" si="7"/>
        <v>0</v>
      </c>
      <c r="Q451" s="90"/>
      <c r="R451" s="73"/>
    </row>
    <row r="452" spans="1:18" ht="18" hidden="1" customHeight="1">
      <c r="A452" s="606">
        <v>442</v>
      </c>
      <c r="B452" s="607"/>
      <c r="C452" s="64"/>
      <c r="D452" s="65"/>
      <c r="E452" s="144"/>
      <c r="F452" s="66"/>
      <c r="G452" s="67"/>
      <c r="H452" s="71"/>
      <c r="I452" s="70"/>
      <c r="J452" s="71"/>
      <c r="K452" s="69"/>
      <c r="L452" s="70"/>
      <c r="M452" s="71"/>
      <c r="N452" s="69"/>
      <c r="O452" s="72"/>
      <c r="P452" s="62">
        <f t="shared" si="7"/>
        <v>0</v>
      </c>
      <c r="Q452" s="90"/>
      <c r="R452" s="73"/>
    </row>
    <row r="453" spans="1:18" ht="18" hidden="1" customHeight="1">
      <c r="A453" s="606">
        <v>443</v>
      </c>
      <c r="B453" s="607"/>
      <c r="C453" s="64"/>
      <c r="D453" s="65"/>
      <c r="E453" s="144"/>
      <c r="F453" s="66"/>
      <c r="G453" s="67"/>
      <c r="H453" s="71"/>
      <c r="I453" s="70"/>
      <c r="J453" s="71"/>
      <c r="K453" s="69"/>
      <c r="L453" s="70"/>
      <c r="M453" s="71"/>
      <c r="N453" s="69"/>
      <c r="O453" s="72"/>
      <c r="P453" s="62">
        <f t="shared" si="7"/>
        <v>0</v>
      </c>
      <c r="Q453" s="90"/>
      <c r="R453" s="73"/>
    </row>
    <row r="454" spans="1:18" ht="18" hidden="1" customHeight="1">
      <c r="A454" s="606">
        <v>444</v>
      </c>
      <c r="B454" s="607"/>
      <c r="C454" s="64"/>
      <c r="D454" s="65"/>
      <c r="E454" s="144"/>
      <c r="F454" s="66"/>
      <c r="G454" s="67"/>
      <c r="H454" s="71"/>
      <c r="I454" s="70"/>
      <c r="J454" s="71"/>
      <c r="K454" s="69"/>
      <c r="L454" s="70"/>
      <c r="M454" s="71"/>
      <c r="N454" s="69"/>
      <c r="O454" s="72"/>
      <c r="P454" s="62">
        <f t="shared" si="7"/>
        <v>0</v>
      </c>
      <c r="Q454" s="90"/>
      <c r="R454" s="73"/>
    </row>
    <row r="455" spans="1:18" ht="18" hidden="1" customHeight="1">
      <c r="A455" s="606">
        <v>445</v>
      </c>
      <c r="B455" s="607"/>
      <c r="C455" s="64"/>
      <c r="D455" s="65"/>
      <c r="E455" s="144"/>
      <c r="F455" s="66"/>
      <c r="G455" s="67"/>
      <c r="H455" s="71"/>
      <c r="I455" s="70"/>
      <c r="J455" s="71"/>
      <c r="K455" s="69"/>
      <c r="L455" s="70"/>
      <c r="M455" s="71"/>
      <c r="N455" s="69"/>
      <c r="O455" s="72"/>
      <c r="P455" s="62">
        <f t="shared" si="7"/>
        <v>0</v>
      </c>
      <c r="Q455" s="90"/>
      <c r="R455" s="73"/>
    </row>
    <row r="456" spans="1:18" ht="18" hidden="1" customHeight="1">
      <c r="A456" s="606">
        <v>446</v>
      </c>
      <c r="B456" s="607"/>
      <c r="C456" s="64"/>
      <c r="D456" s="65"/>
      <c r="E456" s="144"/>
      <c r="F456" s="66"/>
      <c r="G456" s="67"/>
      <c r="H456" s="71"/>
      <c r="I456" s="70"/>
      <c r="J456" s="71"/>
      <c r="K456" s="69"/>
      <c r="L456" s="70"/>
      <c r="M456" s="71"/>
      <c r="N456" s="69"/>
      <c r="O456" s="72"/>
      <c r="P456" s="62">
        <f t="shared" si="7"/>
        <v>0</v>
      </c>
      <c r="Q456" s="90"/>
      <c r="R456" s="73"/>
    </row>
    <row r="457" spans="1:18" ht="18" hidden="1" customHeight="1">
      <c r="A457" s="606">
        <v>447</v>
      </c>
      <c r="B457" s="607"/>
      <c r="C457" s="64"/>
      <c r="D457" s="65"/>
      <c r="E457" s="144"/>
      <c r="F457" s="66"/>
      <c r="G457" s="67"/>
      <c r="H457" s="71"/>
      <c r="I457" s="70"/>
      <c r="J457" s="71"/>
      <c r="K457" s="69"/>
      <c r="L457" s="70"/>
      <c r="M457" s="71"/>
      <c r="N457" s="69"/>
      <c r="O457" s="72"/>
      <c r="P457" s="62">
        <f t="shared" si="7"/>
        <v>0</v>
      </c>
      <c r="Q457" s="90"/>
      <c r="R457" s="73"/>
    </row>
    <row r="458" spans="1:18" ht="18" hidden="1" customHeight="1">
      <c r="A458" s="606">
        <v>448</v>
      </c>
      <c r="B458" s="607"/>
      <c r="C458" s="64"/>
      <c r="D458" s="65"/>
      <c r="E458" s="144"/>
      <c r="F458" s="66"/>
      <c r="G458" s="67"/>
      <c r="H458" s="71"/>
      <c r="I458" s="70"/>
      <c r="J458" s="71"/>
      <c r="K458" s="69"/>
      <c r="L458" s="70"/>
      <c r="M458" s="71"/>
      <c r="N458" s="69"/>
      <c r="O458" s="72"/>
      <c r="P458" s="62">
        <f t="shared" si="7"/>
        <v>0</v>
      </c>
      <c r="Q458" s="90"/>
      <c r="R458" s="73"/>
    </row>
    <row r="459" spans="1:18" ht="18" hidden="1" customHeight="1">
      <c r="A459" s="606">
        <v>449</v>
      </c>
      <c r="B459" s="607"/>
      <c r="C459" s="64"/>
      <c r="D459" s="65"/>
      <c r="E459" s="144"/>
      <c r="F459" s="66"/>
      <c r="G459" s="67"/>
      <c r="H459" s="71"/>
      <c r="I459" s="70"/>
      <c r="J459" s="71"/>
      <c r="K459" s="69"/>
      <c r="L459" s="70"/>
      <c r="M459" s="71"/>
      <c r="N459" s="69"/>
      <c r="O459" s="72"/>
      <c r="P459" s="62">
        <f t="shared" si="7"/>
        <v>0</v>
      </c>
      <c r="Q459" s="90"/>
      <c r="R459" s="73"/>
    </row>
    <row r="460" spans="1:18" ht="18" hidden="1" customHeight="1">
      <c r="A460" s="606">
        <v>450</v>
      </c>
      <c r="B460" s="607"/>
      <c r="C460" s="64"/>
      <c r="D460" s="65"/>
      <c r="E460" s="144"/>
      <c r="F460" s="66"/>
      <c r="G460" s="67"/>
      <c r="H460" s="71"/>
      <c r="I460" s="70"/>
      <c r="J460" s="71"/>
      <c r="K460" s="69"/>
      <c r="L460" s="70"/>
      <c r="M460" s="71"/>
      <c r="N460" s="69"/>
      <c r="O460" s="72"/>
      <c r="P460" s="62">
        <f t="shared" ref="P460:P510" si="8">IF(H460="",0,INT(SUM(PRODUCT(H460,J460,M460))))</f>
        <v>0</v>
      </c>
      <c r="Q460" s="90"/>
      <c r="R460" s="73"/>
    </row>
    <row r="461" spans="1:18" ht="18" hidden="1" customHeight="1">
      <c r="A461" s="606">
        <v>451</v>
      </c>
      <c r="B461" s="607"/>
      <c r="C461" s="64"/>
      <c r="D461" s="65"/>
      <c r="E461" s="144"/>
      <c r="F461" s="66"/>
      <c r="G461" s="67"/>
      <c r="H461" s="71"/>
      <c r="I461" s="70"/>
      <c r="J461" s="71"/>
      <c r="K461" s="69"/>
      <c r="L461" s="70"/>
      <c r="M461" s="71"/>
      <c r="N461" s="69"/>
      <c r="O461" s="72"/>
      <c r="P461" s="62">
        <f t="shared" si="8"/>
        <v>0</v>
      </c>
      <c r="Q461" s="90"/>
      <c r="R461" s="73"/>
    </row>
    <row r="462" spans="1:18" ht="18" hidden="1" customHeight="1">
      <c r="A462" s="606">
        <v>452</v>
      </c>
      <c r="B462" s="607"/>
      <c r="C462" s="64"/>
      <c r="D462" s="65"/>
      <c r="E462" s="144"/>
      <c r="F462" s="66"/>
      <c r="G462" s="67"/>
      <c r="H462" s="71"/>
      <c r="I462" s="70"/>
      <c r="J462" s="71"/>
      <c r="K462" s="69"/>
      <c r="L462" s="70"/>
      <c r="M462" s="71"/>
      <c r="N462" s="69"/>
      <c r="O462" s="72"/>
      <c r="P462" s="62">
        <f t="shared" si="8"/>
        <v>0</v>
      </c>
      <c r="Q462" s="90"/>
      <c r="R462" s="73"/>
    </row>
    <row r="463" spans="1:18" ht="18" hidden="1" customHeight="1">
      <c r="A463" s="606">
        <v>453</v>
      </c>
      <c r="B463" s="607"/>
      <c r="C463" s="64"/>
      <c r="D463" s="65"/>
      <c r="E463" s="144"/>
      <c r="F463" s="66"/>
      <c r="G463" s="67"/>
      <c r="H463" s="71"/>
      <c r="I463" s="70"/>
      <c r="J463" s="71"/>
      <c r="K463" s="69"/>
      <c r="L463" s="70"/>
      <c r="M463" s="71"/>
      <c r="N463" s="69"/>
      <c r="O463" s="72"/>
      <c r="P463" s="62">
        <f t="shared" si="8"/>
        <v>0</v>
      </c>
      <c r="Q463" s="90"/>
      <c r="R463" s="73"/>
    </row>
    <row r="464" spans="1:18" ht="18" hidden="1" customHeight="1">
      <c r="A464" s="606">
        <v>454</v>
      </c>
      <c r="B464" s="607"/>
      <c r="C464" s="64"/>
      <c r="D464" s="65"/>
      <c r="E464" s="144"/>
      <c r="F464" s="66"/>
      <c r="G464" s="67"/>
      <c r="H464" s="71"/>
      <c r="I464" s="70"/>
      <c r="J464" s="71"/>
      <c r="K464" s="69"/>
      <c r="L464" s="70"/>
      <c r="M464" s="71"/>
      <c r="N464" s="69"/>
      <c r="O464" s="72"/>
      <c r="P464" s="62">
        <f t="shared" si="8"/>
        <v>0</v>
      </c>
      <c r="Q464" s="90"/>
      <c r="R464" s="73"/>
    </row>
    <row r="465" spans="1:18" ht="18" hidden="1" customHeight="1">
      <c r="A465" s="606">
        <v>455</v>
      </c>
      <c r="B465" s="607"/>
      <c r="C465" s="64"/>
      <c r="D465" s="65"/>
      <c r="E465" s="144"/>
      <c r="F465" s="66"/>
      <c r="G465" s="67"/>
      <c r="H465" s="71"/>
      <c r="I465" s="70"/>
      <c r="J465" s="71"/>
      <c r="K465" s="69"/>
      <c r="L465" s="70"/>
      <c r="M465" s="71"/>
      <c r="N465" s="69"/>
      <c r="O465" s="72"/>
      <c r="P465" s="62">
        <f t="shared" si="8"/>
        <v>0</v>
      </c>
      <c r="Q465" s="90"/>
      <c r="R465" s="73"/>
    </row>
    <row r="466" spans="1:18" ht="18" hidden="1" customHeight="1">
      <c r="A466" s="606">
        <v>456</v>
      </c>
      <c r="B466" s="607"/>
      <c r="C466" s="64"/>
      <c r="D466" s="65"/>
      <c r="E466" s="144"/>
      <c r="F466" s="66"/>
      <c r="G466" s="67"/>
      <c r="H466" s="71"/>
      <c r="I466" s="70"/>
      <c r="J466" s="71"/>
      <c r="K466" s="69"/>
      <c r="L466" s="70"/>
      <c r="M466" s="71"/>
      <c r="N466" s="69"/>
      <c r="O466" s="72"/>
      <c r="P466" s="62">
        <f t="shared" si="8"/>
        <v>0</v>
      </c>
      <c r="Q466" s="90"/>
      <c r="R466" s="73"/>
    </row>
    <row r="467" spans="1:18" ht="18" hidden="1" customHeight="1">
      <c r="A467" s="606">
        <v>457</v>
      </c>
      <c r="B467" s="607"/>
      <c r="C467" s="64"/>
      <c r="D467" s="65"/>
      <c r="E467" s="144"/>
      <c r="F467" s="66"/>
      <c r="G467" s="67"/>
      <c r="H467" s="71"/>
      <c r="I467" s="70"/>
      <c r="J467" s="71"/>
      <c r="K467" s="69"/>
      <c r="L467" s="70"/>
      <c r="M467" s="71"/>
      <c r="N467" s="69"/>
      <c r="O467" s="72"/>
      <c r="P467" s="62">
        <f t="shared" si="8"/>
        <v>0</v>
      </c>
      <c r="Q467" s="90"/>
      <c r="R467" s="73"/>
    </row>
    <row r="468" spans="1:18" ht="18" hidden="1" customHeight="1">
      <c r="A468" s="606">
        <v>458</v>
      </c>
      <c r="B468" s="607"/>
      <c r="C468" s="64"/>
      <c r="D468" s="65"/>
      <c r="E468" s="144"/>
      <c r="F468" s="66"/>
      <c r="G468" s="67"/>
      <c r="H468" s="71"/>
      <c r="I468" s="70"/>
      <c r="J468" s="71"/>
      <c r="K468" s="69"/>
      <c r="L468" s="70"/>
      <c r="M468" s="71"/>
      <c r="N468" s="69"/>
      <c r="O468" s="72"/>
      <c r="P468" s="62">
        <f t="shared" si="8"/>
        <v>0</v>
      </c>
      <c r="Q468" s="90"/>
      <c r="R468" s="73"/>
    </row>
    <row r="469" spans="1:18" ht="18" hidden="1" customHeight="1">
      <c r="A469" s="606">
        <v>459</v>
      </c>
      <c r="B469" s="607"/>
      <c r="C469" s="64"/>
      <c r="D469" s="65"/>
      <c r="E469" s="144"/>
      <c r="F469" s="66"/>
      <c r="G469" s="67"/>
      <c r="H469" s="71"/>
      <c r="I469" s="70"/>
      <c r="J469" s="71"/>
      <c r="K469" s="69"/>
      <c r="L469" s="70"/>
      <c r="M469" s="71"/>
      <c r="N469" s="69"/>
      <c r="O469" s="72"/>
      <c r="P469" s="62">
        <f t="shared" si="8"/>
        <v>0</v>
      </c>
      <c r="Q469" s="90"/>
      <c r="R469" s="73"/>
    </row>
    <row r="470" spans="1:18" ht="18" hidden="1" customHeight="1">
      <c r="A470" s="606">
        <v>460</v>
      </c>
      <c r="B470" s="607"/>
      <c r="C470" s="64"/>
      <c r="D470" s="65"/>
      <c r="E470" s="144"/>
      <c r="F470" s="66"/>
      <c r="G470" s="67"/>
      <c r="H470" s="71"/>
      <c r="I470" s="70"/>
      <c r="J470" s="71"/>
      <c r="K470" s="69"/>
      <c r="L470" s="70"/>
      <c r="M470" s="71"/>
      <c r="N470" s="69"/>
      <c r="O470" s="72"/>
      <c r="P470" s="62">
        <f t="shared" si="8"/>
        <v>0</v>
      </c>
      <c r="Q470" s="90"/>
      <c r="R470" s="73"/>
    </row>
    <row r="471" spans="1:18" ht="18" hidden="1" customHeight="1">
      <c r="A471" s="606">
        <v>461</v>
      </c>
      <c r="B471" s="607"/>
      <c r="C471" s="64"/>
      <c r="D471" s="65"/>
      <c r="E471" s="144"/>
      <c r="F471" s="66"/>
      <c r="G471" s="67"/>
      <c r="H471" s="71"/>
      <c r="I471" s="70"/>
      <c r="J471" s="71"/>
      <c r="K471" s="69"/>
      <c r="L471" s="70"/>
      <c r="M471" s="71"/>
      <c r="N471" s="69"/>
      <c r="O471" s="72"/>
      <c r="P471" s="62">
        <f t="shared" si="8"/>
        <v>0</v>
      </c>
      <c r="Q471" s="90"/>
      <c r="R471" s="73"/>
    </row>
    <row r="472" spans="1:18" ht="18" hidden="1" customHeight="1">
      <c r="A472" s="606">
        <v>462</v>
      </c>
      <c r="B472" s="607"/>
      <c r="C472" s="64"/>
      <c r="D472" s="65"/>
      <c r="E472" s="144"/>
      <c r="F472" s="66"/>
      <c r="G472" s="67"/>
      <c r="H472" s="71"/>
      <c r="I472" s="70"/>
      <c r="J472" s="71"/>
      <c r="K472" s="69"/>
      <c r="L472" s="70"/>
      <c r="M472" s="71"/>
      <c r="N472" s="69"/>
      <c r="O472" s="72"/>
      <c r="P472" s="62">
        <f t="shared" si="8"/>
        <v>0</v>
      </c>
      <c r="Q472" s="90"/>
      <c r="R472" s="73"/>
    </row>
    <row r="473" spans="1:18" ht="18" hidden="1" customHeight="1">
      <c r="A473" s="606">
        <v>463</v>
      </c>
      <c r="B473" s="607"/>
      <c r="C473" s="64"/>
      <c r="D473" s="65"/>
      <c r="E473" s="144"/>
      <c r="F473" s="66"/>
      <c r="G473" s="67"/>
      <c r="H473" s="71"/>
      <c r="I473" s="70"/>
      <c r="J473" s="71"/>
      <c r="K473" s="69"/>
      <c r="L473" s="70"/>
      <c r="M473" s="71"/>
      <c r="N473" s="69"/>
      <c r="O473" s="72"/>
      <c r="P473" s="62">
        <f t="shared" si="8"/>
        <v>0</v>
      </c>
      <c r="Q473" s="90"/>
      <c r="R473" s="73"/>
    </row>
    <row r="474" spans="1:18" ht="18" hidden="1" customHeight="1">
      <c r="A474" s="606">
        <v>464</v>
      </c>
      <c r="B474" s="607"/>
      <c r="C474" s="64"/>
      <c r="D474" s="65"/>
      <c r="E474" s="144"/>
      <c r="F474" s="66"/>
      <c r="G474" s="67"/>
      <c r="H474" s="71"/>
      <c r="I474" s="70"/>
      <c r="J474" s="71"/>
      <c r="K474" s="69"/>
      <c r="L474" s="70"/>
      <c r="M474" s="71"/>
      <c r="N474" s="69"/>
      <c r="O474" s="72"/>
      <c r="P474" s="62">
        <f t="shared" si="8"/>
        <v>0</v>
      </c>
      <c r="Q474" s="90"/>
      <c r="R474" s="73"/>
    </row>
    <row r="475" spans="1:18" ht="18" hidden="1" customHeight="1">
      <c r="A475" s="606">
        <v>465</v>
      </c>
      <c r="B475" s="607"/>
      <c r="C475" s="64"/>
      <c r="D475" s="65"/>
      <c r="E475" s="144"/>
      <c r="F475" s="66"/>
      <c r="G475" s="67"/>
      <c r="H475" s="71"/>
      <c r="I475" s="70"/>
      <c r="J475" s="71"/>
      <c r="K475" s="69"/>
      <c r="L475" s="70"/>
      <c r="M475" s="71"/>
      <c r="N475" s="69"/>
      <c r="O475" s="72"/>
      <c r="P475" s="62">
        <f t="shared" si="8"/>
        <v>0</v>
      </c>
      <c r="Q475" s="90"/>
      <c r="R475" s="73"/>
    </row>
    <row r="476" spans="1:18" ht="18" hidden="1" customHeight="1">
      <c r="A476" s="606">
        <v>466</v>
      </c>
      <c r="B476" s="607"/>
      <c r="C476" s="64"/>
      <c r="D476" s="65"/>
      <c r="E476" s="144"/>
      <c r="F476" s="66"/>
      <c r="G476" s="67"/>
      <c r="H476" s="71"/>
      <c r="I476" s="70"/>
      <c r="J476" s="71"/>
      <c r="K476" s="69"/>
      <c r="L476" s="70"/>
      <c r="M476" s="71"/>
      <c r="N476" s="69"/>
      <c r="O476" s="72"/>
      <c r="P476" s="62">
        <f t="shared" si="8"/>
        <v>0</v>
      </c>
      <c r="Q476" s="90"/>
      <c r="R476" s="73"/>
    </row>
    <row r="477" spans="1:18" ht="18" hidden="1" customHeight="1">
      <c r="A477" s="606">
        <v>467</v>
      </c>
      <c r="B477" s="607"/>
      <c r="C477" s="64"/>
      <c r="D477" s="65"/>
      <c r="E477" s="144"/>
      <c r="F477" s="66"/>
      <c r="G477" s="67"/>
      <c r="H477" s="71"/>
      <c r="I477" s="70"/>
      <c r="J477" s="71"/>
      <c r="K477" s="69"/>
      <c r="L477" s="70"/>
      <c r="M477" s="71"/>
      <c r="N477" s="69"/>
      <c r="O477" s="72"/>
      <c r="P477" s="62">
        <f t="shared" si="8"/>
        <v>0</v>
      </c>
      <c r="Q477" s="90"/>
      <c r="R477" s="73"/>
    </row>
    <row r="478" spans="1:18" ht="18" hidden="1" customHeight="1">
      <c r="A478" s="606">
        <v>468</v>
      </c>
      <c r="B478" s="607"/>
      <c r="C478" s="64"/>
      <c r="D478" s="65"/>
      <c r="E478" s="144"/>
      <c r="F478" s="66"/>
      <c r="G478" s="67"/>
      <c r="H478" s="71"/>
      <c r="I478" s="70"/>
      <c r="J478" s="71"/>
      <c r="K478" s="69"/>
      <c r="L478" s="70"/>
      <c r="M478" s="71"/>
      <c r="N478" s="69"/>
      <c r="O478" s="72"/>
      <c r="P478" s="62">
        <f t="shared" si="8"/>
        <v>0</v>
      </c>
      <c r="Q478" s="90"/>
      <c r="R478" s="73"/>
    </row>
    <row r="479" spans="1:18" ht="18" hidden="1" customHeight="1">
      <c r="A479" s="606">
        <v>469</v>
      </c>
      <c r="B479" s="607"/>
      <c r="C479" s="64"/>
      <c r="D479" s="65"/>
      <c r="E479" s="144"/>
      <c r="F479" s="66"/>
      <c r="G479" s="67"/>
      <c r="H479" s="71"/>
      <c r="I479" s="70"/>
      <c r="J479" s="71"/>
      <c r="K479" s="69"/>
      <c r="L479" s="70"/>
      <c r="M479" s="71"/>
      <c r="N479" s="69"/>
      <c r="O479" s="72"/>
      <c r="P479" s="62">
        <f t="shared" si="8"/>
        <v>0</v>
      </c>
      <c r="Q479" s="90"/>
      <c r="R479" s="73"/>
    </row>
    <row r="480" spans="1:18" ht="18" hidden="1" customHeight="1">
      <c r="A480" s="606">
        <v>470</v>
      </c>
      <c r="B480" s="607"/>
      <c r="C480" s="64"/>
      <c r="D480" s="65"/>
      <c r="E480" s="144"/>
      <c r="F480" s="66"/>
      <c r="G480" s="67"/>
      <c r="H480" s="71"/>
      <c r="I480" s="70"/>
      <c r="J480" s="71"/>
      <c r="K480" s="69"/>
      <c r="L480" s="70"/>
      <c r="M480" s="71"/>
      <c r="N480" s="69"/>
      <c r="O480" s="72"/>
      <c r="P480" s="62">
        <f t="shared" si="8"/>
        <v>0</v>
      </c>
      <c r="Q480" s="90"/>
      <c r="R480" s="73"/>
    </row>
    <row r="481" spans="1:18" ht="18" hidden="1" customHeight="1">
      <c r="A481" s="606">
        <v>471</v>
      </c>
      <c r="B481" s="607"/>
      <c r="C481" s="64"/>
      <c r="D481" s="65"/>
      <c r="E481" s="144"/>
      <c r="F481" s="66"/>
      <c r="G481" s="67"/>
      <c r="H481" s="71"/>
      <c r="I481" s="70"/>
      <c r="J481" s="71"/>
      <c r="K481" s="69"/>
      <c r="L481" s="70"/>
      <c r="M481" s="71"/>
      <c r="N481" s="69"/>
      <c r="O481" s="72"/>
      <c r="P481" s="62">
        <f t="shared" si="8"/>
        <v>0</v>
      </c>
      <c r="Q481" s="90"/>
      <c r="R481" s="73"/>
    </row>
    <row r="482" spans="1:18" ht="18" hidden="1" customHeight="1">
      <c r="A482" s="606">
        <v>472</v>
      </c>
      <c r="B482" s="607"/>
      <c r="C482" s="64"/>
      <c r="D482" s="65"/>
      <c r="E482" s="144"/>
      <c r="F482" s="66"/>
      <c r="G482" s="67"/>
      <c r="H482" s="71"/>
      <c r="I482" s="70"/>
      <c r="J482" s="71"/>
      <c r="K482" s="69"/>
      <c r="L482" s="70"/>
      <c r="M482" s="71"/>
      <c r="N482" s="69"/>
      <c r="O482" s="72"/>
      <c r="P482" s="62">
        <f t="shared" si="8"/>
        <v>0</v>
      </c>
      <c r="Q482" s="90"/>
      <c r="R482" s="73"/>
    </row>
    <row r="483" spans="1:18" ht="18" hidden="1" customHeight="1">
      <c r="A483" s="606">
        <v>473</v>
      </c>
      <c r="B483" s="607"/>
      <c r="C483" s="64"/>
      <c r="D483" s="65"/>
      <c r="E483" s="144"/>
      <c r="F483" s="66"/>
      <c r="G483" s="67"/>
      <c r="H483" s="71"/>
      <c r="I483" s="70"/>
      <c r="J483" s="71"/>
      <c r="K483" s="69"/>
      <c r="L483" s="70"/>
      <c r="M483" s="71"/>
      <c r="N483" s="69"/>
      <c r="O483" s="72"/>
      <c r="P483" s="62">
        <f t="shared" si="8"/>
        <v>0</v>
      </c>
      <c r="Q483" s="90"/>
      <c r="R483" s="73"/>
    </row>
    <row r="484" spans="1:18" ht="18" hidden="1" customHeight="1">
      <c r="A484" s="606">
        <v>474</v>
      </c>
      <c r="B484" s="607"/>
      <c r="C484" s="64"/>
      <c r="D484" s="65"/>
      <c r="E484" s="144"/>
      <c r="F484" s="66"/>
      <c r="G484" s="67"/>
      <c r="H484" s="71"/>
      <c r="I484" s="70"/>
      <c r="J484" s="71"/>
      <c r="K484" s="69"/>
      <c r="L484" s="70"/>
      <c r="M484" s="71"/>
      <c r="N484" s="69"/>
      <c r="O484" s="72"/>
      <c r="P484" s="62">
        <f t="shared" si="8"/>
        <v>0</v>
      </c>
      <c r="Q484" s="90"/>
      <c r="R484" s="73"/>
    </row>
    <row r="485" spans="1:18" ht="18" hidden="1" customHeight="1">
      <c r="A485" s="606">
        <v>475</v>
      </c>
      <c r="B485" s="607"/>
      <c r="C485" s="64"/>
      <c r="D485" s="65"/>
      <c r="E485" s="144"/>
      <c r="F485" s="66"/>
      <c r="G485" s="67"/>
      <c r="H485" s="71"/>
      <c r="I485" s="70"/>
      <c r="J485" s="71"/>
      <c r="K485" s="69"/>
      <c r="L485" s="70"/>
      <c r="M485" s="71"/>
      <c r="N485" s="69"/>
      <c r="O485" s="72"/>
      <c r="P485" s="62">
        <f t="shared" si="8"/>
        <v>0</v>
      </c>
      <c r="Q485" s="90"/>
      <c r="R485" s="73"/>
    </row>
    <row r="486" spans="1:18" ht="18" hidden="1" customHeight="1">
      <c r="A486" s="606">
        <v>476</v>
      </c>
      <c r="B486" s="607"/>
      <c r="C486" s="64"/>
      <c r="D486" s="65"/>
      <c r="E486" s="144"/>
      <c r="F486" s="66"/>
      <c r="G486" s="67"/>
      <c r="H486" s="71"/>
      <c r="I486" s="70"/>
      <c r="J486" s="71"/>
      <c r="K486" s="69"/>
      <c r="L486" s="70"/>
      <c r="M486" s="71"/>
      <c r="N486" s="69"/>
      <c r="O486" s="72"/>
      <c r="P486" s="62">
        <f t="shared" si="8"/>
        <v>0</v>
      </c>
      <c r="Q486" s="90"/>
      <c r="R486" s="73"/>
    </row>
    <row r="487" spans="1:18" ht="18" hidden="1" customHeight="1">
      <c r="A487" s="606">
        <v>477</v>
      </c>
      <c r="B487" s="607"/>
      <c r="C487" s="64"/>
      <c r="D487" s="65"/>
      <c r="E487" s="144"/>
      <c r="F487" s="66"/>
      <c r="G487" s="67"/>
      <c r="H487" s="71"/>
      <c r="I487" s="70"/>
      <c r="J487" s="71"/>
      <c r="K487" s="69"/>
      <c r="L487" s="70"/>
      <c r="M487" s="71"/>
      <c r="N487" s="69"/>
      <c r="O487" s="72"/>
      <c r="P487" s="62">
        <f t="shared" si="8"/>
        <v>0</v>
      </c>
      <c r="Q487" s="90"/>
      <c r="R487" s="73"/>
    </row>
    <row r="488" spans="1:18" ht="18" hidden="1" customHeight="1">
      <c r="A488" s="606">
        <v>478</v>
      </c>
      <c r="B488" s="607"/>
      <c r="C488" s="64"/>
      <c r="D488" s="65"/>
      <c r="E488" s="144"/>
      <c r="F488" s="66"/>
      <c r="G488" s="67"/>
      <c r="H488" s="71"/>
      <c r="I488" s="70"/>
      <c r="J488" s="71"/>
      <c r="K488" s="69"/>
      <c r="L488" s="70"/>
      <c r="M488" s="71"/>
      <c r="N488" s="69"/>
      <c r="O488" s="72"/>
      <c r="P488" s="62">
        <f t="shared" si="8"/>
        <v>0</v>
      </c>
      <c r="Q488" s="90"/>
      <c r="R488" s="73"/>
    </row>
    <row r="489" spans="1:18" ht="18" hidden="1" customHeight="1">
      <c r="A489" s="606">
        <v>479</v>
      </c>
      <c r="B489" s="607"/>
      <c r="C489" s="64"/>
      <c r="D489" s="65"/>
      <c r="E489" s="144"/>
      <c r="F489" s="66"/>
      <c r="G489" s="67"/>
      <c r="H489" s="71"/>
      <c r="I489" s="70"/>
      <c r="J489" s="71"/>
      <c r="K489" s="69"/>
      <c r="L489" s="70"/>
      <c r="M489" s="71"/>
      <c r="N489" s="69"/>
      <c r="O489" s="72"/>
      <c r="P489" s="62">
        <f t="shared" si="8"/>
        <v>0</v>
      </c>
      <c r="Q489" s="90"/>
      <c r="R489" s="73"/>
    </row>
    <row r="490" spans="1:18" ht="18" hidden="1" customHeight="1">
      <c r="A490" s="606">
        <v>480</v>
      </c>
      <c r="B490" s="607"/>
      <c r="C490" s="64"/>
      <c r="D490" s="65"/>
      <c r="E490" s="144"/>
      <c r="F490" s="66"/>
      <c r="G490" s="67"/>
      <c r="H490" s="71"/>
      <c r="I490" s="70"/>
      <c r="J490" s="71"/>
      <c r="K490" s="69"/>
      <c r="L490" s="70"/>
      <c r="M490" s="71"/>
      <c r="N490" s="69"/>
      <c r="O490" s="72"/>
      <c r="P490" s="62">
        <f t="shared" si="8"/>
        <v>0</v>
      </c>
      <c r="Q490" s="90"/>
      <c r="R490" s="73"/>
    </row>
    <row r="491" spans="1:18" ht="18" hidden="1" customHeight="1">
      <c r="A491" s="606">
        <v>481</v>
      </c>
      <c r="B491" s="607"/>
      <c r="C491" s="64"/>
      <c r="D491" s="65"/>
      <c r="E491" s="144"/>
      <c r="F491" s="66"/>
      <c r="G491" s="67"/>
      <c r="H491" s="71"/>
      <c r="I491" s="70"/>
      <c r="J491" s="71"/>
      <c r="K491" s="69"/>
      <c r="L491" s="70"/>
      <c r="M491" s="71"/>
      <c r="N491" s="69"/>
      <c r="O491" s="72"/>
      <c r="P491" s="62">
        <f t="shared" si="8"/>
        <v>0</v>
      </c>
      <c r="Q491" s="90"/>
      <c r="R491" s="73"/>
    </row>
    <row r="492" spans="1:18" ht="18" hidden="1" customHeight="1">
      <c r="A492" s="606">
        <v>482</v>
      </c>
      <c r="B492" s="607"/>
      <c r="C492" s="64"/>
      <c r="D492" s="65"/>
      <c r="E492" s="144"/>
      <c r="F492" s="66"/>
      <c r="G492" s="67"/>
      <c r="H492" s="71"/>
      <c r="I492" s="70"/>
      <c r="J492" s="71"/>
      <c r="K492" s="69"/>
      <c r="L492" s="70"/>
      <c r="M492" s="71"/>
      <c r="N492" s="69"/>
      <c r="O492" s="72"/>
      <c r="P492" s="62">
        <f t="shared" si="8"/>
        <v>0</v>
      </c>
      <c r="Q492" s="90"/>
      <c r="R492" s="73"/>
    </row>
    <row r="493" spans="1:18" ht="18" hidden="1" customHeight="1">
      <c r="A493" s="606">
        <v>483</v>
      </c>
      <c r="B493" s="607"/>
      <c r="C493" s="64"/>
      <c r="D493" s="65"/>
      <c r="E493" s="144"/>
      <c r="F493" s="66"/>
      <c r="G493" s="67"/>
      <c r="H493" s="71"/>
      <c r="I493" s="70"/>
      <c r="J493" s="71"/>
      <c r="K493" s="69"/>
      <c r="L493" s="70"/>
      <c r="M493" s="71"/>
      <c r="N493" s="69"/>
      <c r="O493" s="72"/>
      <c r="P493" s="62">
        <f t="shared" si="8"/>
        <v>0</v>
      </c>
      <c r="Q493" s="90"/>
      <c r="R493" s="73"/>
    </row>
    <row r="494" spans="1:18" ht="18" hidden="1" customHeight="1">
      <c r="A494" s="606">
        <v>484</v>
      </c>
      <c r="B494" s="607"/>
      <c r="C494" s="64"/>
      <c r="D494" s="65"/>
      <c r="E494" s="144"/>
      <c r="F494" s="66"/>
      <c r="G494" s="67"/>
      <c r="H494" s="71"/>
      <c r="I494" s="70"/>
      <c r="J494" s="71"/>
      <c r="K494" s="69"/>
      <c r="L494" s="70"/>
      <c r="M494" s="71"/>
      <c r="N494" s="69"/>
      <c r="O494" s="72"/>
      <c r="P494" s="62">
        <f t="shared" si="8"/>
        <v>0</v>
      </c>
      <c r="Q494" s="90"/>
      <c r="R494" s="73"/>
    </row>
    <row r="495" spans="1:18" ht="18" hidden="1" customHeight="1">
      <c r="A495" s="606">
        <v>485</v>
      </c>
      <c r="B495" s="607"/>
      <c r="C495" s="64"/>
      <c r="D495" s="65"/>
      <c r="E495" s="144"/>
      <c r="F495" s="66"/>
      <c r="G495" s="67"/>
      <c r="H495" s="71"/>
      <c r="I495" s="70"/>
      <c r="J495" s="71"/>
      <c r="K495" s="69"/>
      <c r="L495" s="70"/>
      <c r="M495" s="71"/>
      <c r="N495" s="69"/>
      <c r="O495" s="72"/>
      <c r="P495" s="62">
        <f t="shared" si="8"/>
        <v>0</v>
      </c>
      <c r="Q495" s="90"/>
      <c r="R495" s="73"/>
    </row>
    <row r="496" spans="1:18" ht="18" hidden="1" customHeight="1">
      <c r="A496" s="606">
        <v>486</v>
      </c>
      <c r="B496" s="607"/>
      <c r="C496" s="64"/>
      <c r="D496" s="65"/>
      <c r="E496" s="144"/>
      <c r="F496" s="66"/>
      <c r="G496" s="67"/>
      <c r="H496" s="71"/>
      <c r="I496" s="70"/>
      <c r="J496" s="71"/>
      <c r="K496" s="69"/>
      <c r="L496" s="70"/>
      <c r="M496" s="71"/>
      <c r="N496" s="69"/>
      <c r="O496" s="72"/>
      <c r="P496" s="62">
        <f t="shared" si="8"/>
        <v>0</v>
      </c>
      <c r="Q496" s="90"/>
      <c r="R496" s="73"/>
    </row>
    <row r="497" spans="1:23" ht="18" hidden="1" customHeight="1">
      <c r="A497" s="606">
        <v>487</v>
      </c>
      <c r="B497" s="607"/>
      <c r="C497" s="64"/>
      <c r="D497" s="65"/>
      <c r="E497" s="144"/>
      <c r="F497" s="66"/>
      <c r="G497" s="67"/>
      <c r="H497" s="71"/>
      <c r="I497" s="70"/>
      <c r="J497" s="71"/>
      <c r="K497" s="69"/>
      <c r="L497" s="70"/>
      <c r="M497" s="71"/>
      <c r="N497" s="69"/>
      <c r="O497" s="72"/>
      <c r="P497" s="62">
        <f t="shared" si="8"/>
        <v>0</v>
      </c>
      <c r="Q497" s="90"/>
      <c r="R497" s="73"/>
    </row>
    <row r="498" spans="1:23" ht="18" hidden="1" customHeight="1">
      <c r="A498" s="606">
        <v>488</v>
      </c>
      <c r="B498" s="607"/>
      <c r="C498" s="64"/>
      <c r="D498" s="65"/>
      <c r="E498" s="144"/>
      <c r="F498" s="66"/>
      <c r="G498" s="67"/>
      <c r="H498" s="71"/>
      <c r="I498" s="70"/>
      <c r="J498" s="71"/>
      <c r="K498" s="69"/>
      <c r="L498" s="70"/>
      <c r="M498" s="71"/>
      <c r="N498" s="69"/>
      <c r="O498" s="72"/>
      <c r="P498" s="62">
        <f t="shared" si="8"/>
        <v>0</v>
      </c>
      <c r="Q498" s="90"/>
      <c r="R498" s="73"/>
    </row>
    <row r="499" spans="1:23" ht="18" hidden="1" customHeight="1">
      <c r="A499" s="606">
        <v>489</v>
      </c>
      <c r="B499" s="607"/>
      <c r="C499" s="64"/>
      <c r="D499" s="65"/>
      <c r="E499" s="144"/>
      <c r="F499" s="66"/>
      <c r="G499" s="67"/>
      <c r="H499" s="71"/>
      <c r="I499" s="70"/>
      <c r="J499" s="71"/>
      <c r="K499" s="69"/>
      <c r="L499" s="70"/>
      <c r="M499" s="71"/>
      <c r="N499" s="69"/>
      <c r="O499" s="72"/>
      <c r="P499" s="62">
        <f t="shared" si="8"/>
        <v>0</v>
      </c>
      <c r="Q499" s="90"/>
      <c r="R499" s="73"/>
    </row>
    <row r="500" spans="1:23" ht="18" hidden="1" customHeight="1">
      <c r="A500" s="606">
        <v>490</v>
      </c>
      <c r="B500" s="607"/>
      <c r="C500" s="64"/>
      <c r="D500" s="65"/>
      <c r="E500" s="144"/>
      <c r="F500" s="66"/>
      <c r="G500" s="67"/>
      <c r="H500" s="71"/>
      <c r="I500" s="70"/>
      <c r="J500" s="71"/>
      <c r="K500" s="69"/>
      <c r="L500" s="70"/>
      <c r="M500" s="71"/>
      <c r="N500" s="69"/>
      <c r="O500" s="72"/>
      <c r="P500" s="62">
        <f t="shared" si="8"/>
        <v>0</v>
      </c>
      <c r="Q500" s="90"/>
      <c r="R500" s="73"/>
    </row>
    <row r="501" spans="1:23" ht="18" hidden="1" customHeight="1">
      <c r="A501" s="606">
        <v>491</v>
      </c>
      <c r="B501" s="607"/>
      <c r="C501" s="64"/>
      <c r="D501" s="65"/>
      <c r="E501" s="144"/>
      <c r="F501" s="66"/>
      <c r="G501" s="67"/>
      <c r="H501" s="71"/>
      <c r="I501" s="70"/>
      <c r="J501" s="71"/>
      <c r="K501" s="69"/>
      <c r="L501" s="70"/>
      <c r="M501" s="71"/>
      <c r="N501" s="69"/>
      <c r="O501" s="72"/>
      <c r="P501" s="62">
        <f t="shared" si="8"/>
        <v>0</v>
      </c>
      <c r="Q501" s="90"/>
      <c r="R501" s="73"/>
    </row>
    <row r="502" spans="1:23" ht="18" hidden="1" customHeight="1">
      <c r="A502" s="606">
        <v>492</v>
      </c>
      <c r="B502" s="607"/>
      <c r="C502" s="64"/>
      <c r="D502" s="65"/>
      <c r="E502" s="144"/>
      <c r="F502" s="66"/>
      <c r="G502" s="67"/>
      <c r="H502" s="71"/>
      <c r="I502" s="70"/>
      <c r="J502" s="71"/>
      <c r="K502" s="69"/>
      <c r="L502" s="70"/>
      <c r="M502" s="71"/>
      <c r="N502" s="69"/>
      <c r="O502" s="72"/>
      <c r="P502" s="62">
        <f t="shared" si="8"/>
        <v>0</v>
      </c>
      <c r="Q502" s="90"/>
      <c r="R502" s="73"/>
    </row>
    <row r="503" spans="1:23" ht="18" hidden="1" customHeight="1">
      <c r="A503" s="606">
        <v>493</v>
      </c>
      <c r="B503" s="607"/>
      <c r="C503" s="64"/>
      <c r="D503" s="65"/>
      <c r="E503" s="144"/>
      <c r="F503" s="66"/>
      <c r="G503" s="67"/>
      <c r="H503" s="71"/>
      <c r="I503" s="70"/>
      <c r="J503" s="71"/>
      <c r="K503" s="69"/>
      <c r="L503" s="70"/>
      <c r="M503" s="71"/>
      <c r="N503" s="69"/>
      <c r="O503" s="72"/>
      <c r="P503" s="62">
        <f t="shared" si="8"/>
        <v>0</v>
      </c>
      <c r="Q503" s="90"/>
      <c r="R503" s="73"/>
    </row>
    <row r="504" spans="1:23" ht="18" hidden="1" customHeight="1">
      <c r="A504" s="606">
        <v>494</v>
      </c>
      <c r="B504" s="607"/>
      <c r="C504" s="64"/>
      <c r="D504" s="65"/>
      <c r="E504" s="144"/>
      <c r="F504" s="66"/>
      <c r="G504" s="67"/>
      <c r="H504" s="71"/>
      <c r="I504" s="70"/>
      <c r="J504" s="71"/>
      <c r="K504" s="69"/>
      <c r="L504" s="70"/>
      <c r="M504" s="71"/>
      <c r="N504" s="69"/>
      <c r="O504" s="72"/>
      <c r="P504" s="62">
        <f t="shared" si="8"/>
        <v>0</v>
      </c>
      <c r="Q504" s="90"/>
      <c r="R504" s="73"/>
    </row>
    <row r="505" spans="1:23" ht="18" hidden="1" customHeight="1">
      <c r="A505" s="606">
        <v>495</v>
      </c>
      <c r="B505" s="607"/>
      <c r="C505" s="64"/>
      <c r="D505" s="65"/>
      <c r="E505" s="144"/>
      <c r="F505" s="66"/>
      <c r="G505" s="67"/>
      <c r="H505" s="71"/>
      <c r="I505" s="70"/>
      <c r="J505" s="71"/>
      <c r="K505" s="69"/>
      <c r="L505" s="70"/>
      <c r="M505" s="71"/>
      <c r="N505" s="69"/>
      <c r="O505" s="72"/>
      <c r="P505" s="62">
        <f t="shared" si="8"/>
        <v>0</v>
      </c>
      <c r="Q505" s="90"/>
      <c r="R505" s="73"/>
    </row>
    <row r="506" spans="1:23" ht="18" hidden="1" customHeight="1">
      <c r="A506" s="606">
        <v>496</v>
      </c>
      <c r="B506" s="607"/>
      <c r="C506" s="64"/>
      <c r="D506" s="65"/>
      <c r="E506" s="144"/>
      <c r="F506" s="66"/>
      <c r="G506" s="67"/>
      <c r="H506" s="71"/>
      <c r="I506" s="70"/>
      <c r="J506" s="71"/>
      <c r="K506" s="69"/>
      <c r="L506" s="70"/>
      <c r="M506" s="71"/>
      <c r="N506" s="69"/>
      <c r="O506" s="72"/>
      <c r="P506" s="62">
        <f t="shared" si="8"/>
        <v>0</v>
      </c>
      <c r="Q506" s="90"/>
      <c r="R506" s="73"/>
    </row>
    <row r="507" spans="1:23" ht="18" hidden="1" customHeight="1">
      <c r="A507" s="606">
        <v>497</v>
      </c>
      <c r="B507" s="607"/>
      <c r="C507" s="64"/>
      <c r="D507" s="65"/>
      <c r="E507" s="144"/>
      <c r="F507" s="66"/>
      <c r="G507" s="67"/>
      <c r="H507" s="71"/>
      <c r="I507" s="70"/>
      <c r="J507" s="71"/>
      <c r="K507" s="69"/>
      <c r="L507" s="70"/>
      <c r="M507" s="71"/>
      <c r="N507" s="69"/>
      <c r="O507" s="72"/>
      <c r="P507" s="62">
        <f t="shared" si="8"/>
        <v>0</v>
      </c>
      <c r="Q507" s="90"/>
      <c r="R507" s="73"/>
    </row>
    <row r="508" spans="1:23" ht="18" hidden="1" customHeight="1">
      <c r="A508" s="606">
        <v>498</v>
      </c>
      <c r="B508" s="607"/>
      <c r="C508" s="64"/>
      <c r="D508" s="65"/>
      <c r="E508" s="144"/>
      <c r="F508" s="66"/>
      <c r="G508" s="67"/>
      <c r="H508" s="71"/>
      <c r="I508" s="70"/>
      <c r="J508" s="71"/>
      <c r="K508" s="69"/>
      <c r="L508" s="70"/>
      <c r="M508" s="71"/>
      <c r="N508" s="69"/>
      <c r="O508" s="72"/>
      <c r="P508" s="62">
        <f t="shared" si="8"/>
        <v>0</v>
      </c>
      <c r="Q508" s="90"/>
      <c r="R508" s="73"/>
    </row>
    <row r="509" spans="1:23" ht="18" hidden="1" customHeight="1">
      <c r="A509" s="606">
        <v>499</v>
      </c>
      <c r="B509" s="607"/>
      <c r="C509" s="64"/>
      <c r="D509" s="65"/>
      <c r="E509" s="144"/>
      <c r="F509" s="66"/>
      <c r="G509" s="67"/>
      <c r="H509" s="71"/>
      <c r="I509" s="70"/>
      <c r="J509" s="71"/>
      <c r="K509" s="69"/>
      <c r="L509" s="70"/>
      <c r="M509" s="71"/>
      <c r="N509" s="69"/>
      <c r="O509" s="72"/>
      <c r="P509" s="62">
        <f t="shared" si="8"/>
        <v>0</v>
      </c>
      <c r="Q509" s="90"/>
      <c r="R509" s="73"/>
    </row>
    <row r="510" spans="1:23" ht="18" hidden="1" customHeight="1">
      <c r="A510" s="606">
        <v>500</v>
      </c>
      <c r="B510" s="607"/>
      <c r="C510" s="64"/>
      <c r="D510" s="65"/>
      <c r="E510" s="144"/>
      <c r="F510" s="66"/>
      <c r="G510" s="67"/>
      <c r="H510" s="68"/>
      <c r="I510" s="67"/>
      <c r="J510" s="68"/>
      <c r="K510" s="69"/>
      <c r="L510" s="70"/>
      <c r="M510" s="71"/>
      <c r="N510" s="69"/>
      <c r="O510" s="72"/>
      <c r="P510" s="62">
        <f t="shared" si="8"/>
        <v>0</v>
      </c>
      <c r="Q510" s="90"/>
      <c r="R510" s="73"/>
    </row>
    <row r="511" spans="1:23" s="75" customFormat="1" ht="25.5" customHeight="1">
      <c r="A511" s="28" t="s">
        <v>125</v>
      </c>
      <c r="B511" s="28"/>
      <c r="W511" s="117"/>
    </row>
    <row r="512" spans="1:23" s="75" customFormat="1" ht="19.5" customHeight="1">
      <c r="A512" s="78"/>
      <c r="B512" s="78"/>
      <c r="C512" s="78"/>
      <c r="D512" s="78"/>
      <c r="E512" s="78"/>
      <c r="F512" s="79"/>
      <c r="G512" s="80"/>
      <c r="H512" s="81"/>
      <c r="I512" s="81"/>
      <c r="W512" s="117"/>
    </row>
    <row r="513" spans="1:23" s="75" customFormat="1" ht="19.5" customHeight="1">
      <c r="A513" s="76"/>
      <c r="B513" s="76"/>
      <c r="C513" s="76"/>
      <c r="D513" s="76"/>
      <c r="E513" s="76"/>
      <c r="F513" s="82"/>
      <c r="W513" s="117"/>
    </row>
    <row r="514" spans="1:23" s="75" customFormat="1" ht="19.5" customHeight="1">
      <c r="A514" s="651"/>
      <c r="B514" s="652"/>
      <c r="C514" s="608" t="s">
        <v>9</v>
      </c>
      <c r="D514" s="609"/>
      <c r="E514" s="610"/>
      <c r="F514" s="132" t="s">
        <v>252</v>
      </c>
      <c r="G514" s="653" t="s">
        <v>86</v>
      </c>
      <c r="H514" s="654"/>
      <c r="I514" s="654"/>
      <c r="J514" s="17"/>
      <c r="K514" s="17"/>
      <c r="L514" s="17"/>
      <c r="M514" s="17"/>
      <c r="N514" s="17"/>
      <c r="O514" s="17"/>
      <c r="W514" s="117"/>
    </row>
    <row r="515" spans="1:23" s="75" customFormat="1" ht="20.100000000000001" customHeight="1">
      <c r="A515" s="655" t="s">
        <v>62</v>
      </c>
      <c r="B515" s="656"/>
      <c r="C515" s="611" t="s">
        <v>6</v>
      </c>
      <c r="D515" s="612"/>
      <c r="E515" s="613"/>
      <c r="F515" s="133" t="s">
        <v>120</v>
      </c>
      <c r="G515" s="641">
        <f t="shared" ref="G515:G526" si="9">SUMIFS($P$11:$P$310,$D$11:$D$310,$F515,$Q$11:$Q$310,"")</f>
        <v>0</v>
      </c>
      <c r="H515" s="642"/>
      <c r="I515" s="642"/>
      <c r="J515" s="17"/>
      <c r="K515" s="17"/>
      <c r="L515" s="17"/>
      <c r="M515" s="17"/>
      <c r="N515" s="17"/>
      <c r="O515" s="17"/>
      <c r="W515" s="117"/>
    </row>
    <row r="516" spans="1:23" s="75" customFormat="1" ht="20.100000000000001" customHeight="1">
      <c r="A516" s="657"/>
      <c r="B516" s="658"/>
      <c r="C516" s="614"/>
      <c r="D516" s="615"/>
      <c r="E516" s="616"/>
      <c r="F516" s="133" t="s">
        <v>40</v>
      </c>
      <c r="G516" s="641">
        <f t="shared" si="9"/>
        <v>0</v>
      </c>
      <c r="H516" s="642"/>
      <c r="I516" s="642"/>
      <c r="J516" s="17"/>
      <c r="K516" s="17"/>
      <c r="L516" s="17"/>
      <c r="M516" s="17"/>
      <c r="N516" s="17"/>
      <c r="O516" s="17"/>
      <c r="W516" s="117"/>
    </row>
    <row r="517" spans="1:23" s="75" customFormat="1" ht="20.100000000000001" customHeight="1">
      <c r="A517" s="657"/>
      <c r="B517" s="658"/>
      <c r="C517" s="617"/>
      <c r="D517" s="618"/>
      <c r="E517" s="619"/>
      <c r="F517" s="133" t="s">
        <v>32</v>
      </c>
      <c r="G517" s="641">
        <f t="shared" si="9"/>
        <v>0</v>
      </c>
      <c r="H517" s="642"/>
      <c r="I517" s="642"/>
      <c r="J517" s="17"/>
      <c r="K517" s="17"/>
      <c r="L517" s="17"/>
      <c r="M517" s="17"/>
      <c r="N517" s="17"/>
      <c r="O517" s="17"/>
      <c r="W517" s="117"/>
    </row>
    <row r="518" spans="1:23" s="75" customFormat="1" ht="20.100000000000001" customHeight="1">
      <c r="A518" s="657"/>
      <c r="B518" s="658"/>
      <c r="C518" s="611" t="s">
        <v>124</v>
      </c>
      <c r="D518" s="612"/>
      <c r="E518" s="613"/>
      <c r="F518" s="133" t="s">
        <v>15</v>
      </c>
      <c r="G518" s="641">
        <f t="shared" si="9"/>
        <v>0</v>
      </c>
      <c r="H518" s="642"/>
      <c r="I518" s="642"/>
      <c r="J518" s="17"/>
      <c r="K518" s="17"/>
      <c r="L518" s="17"/>
      <c r="M518" s="17"/>
      <c r="N518" s="17"/>
      <c r="O518" s="17"/>
      <c r="W518" s="117"/>
    </row>
    <row r="519" spans="1:23" s="75" customFormat="1" ht="20.100000000000001" customHeight="1">
      <c r="A519" s="657"/>
      <c r="B519" s="658"/>
      <c r="C519" s="614"/>
      <c r="D519" s="615"/>
      <c r="E519" s="616"/>
      <c r="F519" s="133" t="s">
        <v>104</v>
      </c>
      <c r="G519" s="641">
        <f t="shared" si="9"/>
        <v>0</v>
      </c>
      <c r="H519" s="642"/>
      <c r="I519" s="642"/>
      <c r="J519" s="17"/>
      <c r="K519" s="17"/>
      <c r="L519" s="17"/>
      <c r="M519" s="17"/>
      <c r="N519" s="17"/>
      <c r="O519" s="17"/>
      <c r="W519" s="117"/>
    </row>
    <row r="520" spans="1:23" s="75" customFormat="1" ht="20.100000000000001" customHeight="1">
      <c r="A520" s="657"/>
      <c r="B520" s="658"/>
      <c r="C520" s="617"/>
      <c r="D520" s="618"/>
      <c r="E520" s="619"/>
      <c r="F520" s="133" t="s">
        <v>16</v>
      </c>
      <c r="G520" s="641">
        <f t="shared" si="9"/>
        <v>0</v>
      </c>
      <c r="H520" s="642"/>
      <c r="I520" s="642"/>
      <c r="J520" s="17"/>
      <c r="K520" s="17"/>
      <c r="L520" s="17"/>
      <c r="M520" s="17"/>
      <c r="N520" s="17"/>
      <c r="O520" s="17"/>
      <c r="W520" s="117"/>
    </row>
    <row r="521" spans="1:23" s="75" customFormat="1" ht="20.100000000000001" customHeight="1">
      <c r="A521" s="657"/>
      <c r="B521" s="658"/>
      <c r="C521" s="611" t="s">
        <v>33</v>
      </c>
      <c r="D521" s="612"/>
      <c r="E521" s="613"/>
      <c r="F521" s="133" t="s">
        <v>17</v>
      </c>
      <c r="G521" s="641">
        <f t="shared" si="9"/>
        <v>0</v>
      </c>
      <c r="H521" s="642"/>
      <c r="I521" s="642"/>
      <c r="J521" s="17"/>
      <c r="K521" s="17"/>
      <c r="L521" s="17"/>
      <c r="M521" s="17"/>
      <c r="N521" s="17"/>
      <c r="O521" s="17"/>
      <c r="W521" s="117"/>
    </row>
    <row r="522" spans="1:23" s="75" customFormat="1" ht="20.100000000000001" customHeight="1">
      <c r="A522" s="657"/>
      <c r="B522" s="658"/>
      <c r="C522" s="614"/>
      <c r="D522" s="615"/>
      <c r="E522" s="616"/>
      <c r="F522" s="133" t="s">
        <v>18</v>
      </c>
      <c r="G522" s="641">
        <f t="shared" si="9"/>
        <v>0</v>
      </c>
      <c r="H522" s="642"/>
      <c r="I522" s="642"/>
      <c r="J522" s="17"/>
      <c r="K522" s="17"/>
      <c r="L522" s="17"/>
      <c r="M522" s="17"/>
      <c r="N522" s="17"/>
      <c r="O522" s="17"/>
      <c r="W522" s="117"/>
    </row>
    <row r="523" spans="1:23" s="75" customFormat="1" ht="20.100000000000001" customHeight="1">
      <c r="A523" s="657"/>
      <c r="B523" s="658"/>
      <c r="C523" s="614"/>
      <c r="D523" s="615"/>
      <c r="E523" s="616"/>
      <c r="F523" s="133" t="s">
        <v>105</v>
      </c>
      <c r="G523" s="641">
        <f t="shared" si="9"/>
        <v>0</v>
      </c>
      <c r="H523" s="642"/>
      <c r="I523" s="642"/>
      <c r="J523" s="17"/>
      <c r="K523" s="17"/>
      <c r="L523" s="17"/>
      <c r="M523" s="17"/>
      <c r="N523" s="17"/>
      <c r="O523" s="17"/>
      <c r="W523" s="117"/>
    </row>
    <row r="524" spans="1:23" s="75" customFormat="1" ht="20.100000000000001" customHeight="1">
      <c r="A524" s="657"/>
      <c r="B524" s="658"/>
      <c r="C524" s="617"/>
      <c r="D524" s="618"/>
      <c r="E524" s="619"/>
      <c r="F524" s="133" t="s">
        <v>19</v>
      </c>
      <c r="G524" s="641">
        <f t="shared" si="9"/>
        <v>0</v>
      </c>
      <c r="H524" s="642"/>
      <c r="I524" s="642"/>
      <c r="J524" s="17"/>
      <c r="K524" s="17"/>
      <c r="L524" s="17"/>
      <c r="M524" s="17"/>
      <c r="N524" s="17"/>
      <c r="O524" s="17"/>
      <c r="W524" s="117"/>
    </row>
    <row r="525" spans="1:23" s="75" customFormat="1" ht="20.100000000000001" customHeight="1">
      <c r="A525" s="657"/>
      <c r="B525" s="658"/>
      <c r="C525" s="611" t="s">
        <v>4</v>
      </c>
      <c r="D525" s="612"/>
      <c r="E525" s="613"/>
      <c r="F525" s="133" t="s">
        <v>4</v>
      </c>
      <c r="G525" s="641">
        <f t="shared" si="9"/>
        <v>0</v>
      </c>
      <c r="H525" s="642"/>
      <c r="I525" s="642"/>
      <c r="J525" s="17"/>
      <c r="K525" s="17"/>
      <c r="L525" s="17"/>
      <c r="M525" s="17"/>
      <c r="N525" s="17"/>
      <c r="O525" s="17"/>
      <c r="W525" s="117"/>
    </row>
    <row r="526" spans="1:23" s="75" customFormat="1" ht="20.100000000000001" customHeight="1">
      <c r="A526" s="657"/>
      <c r="B526" s="658"/>
      <c r="C526" s="617"/>
      <c r="D526" s="618"/>
      <c r="E526" s="619"/>
      <c r="F526" s="133" t="s">
        <v>53</v>
      </c>
      <c r="G526" s="641">
        <f t="shared" si="9"/>
        <v>0</v>
      </c>
      <c r="H526" s="642"/>
      <c r="I526" s="642"/>
      <c r="J526" s="17"/>
      <c r="K526" s="17"/>
      <c r="L526" s="17"/>
      <c r="M526" s="17"/>
      <c r="N526" s="17"/>
      <c r="O526" s="17"/>
      <c r="W526" s="117"/>
    </row>
    <row r="527" spans="1:23" s="75" customFormat="1" ht="20.100000000000001" customHeight="1">
      <c r="A527" s="657"/>
      <c r="B527" s="658"/>
      <c r="C527" s="643" t="s">
        <v>63</v>
      </c>
      <c r="D527" s="643"/>
      <c r="E527" s="643"/>
      <c r="F527" s="644"/>
      <c r="G527" s="641">
        <f>SUM(G515:I526)</f>
        <v>0</v>
      </c>
      <c r="H527" s="642"/>
      <c r="I527" s="642"/>
      <c r="J527" s="17"/>
      <c r="K527" s="17"/>
      <c r="L527" s="17"/>
      <c r="M527" s="17"/>
      <c r="N527" s="17"/>
      <c r="O527" s="17"/>
      <c r="W527" s="117"/>
    </row>
    <row r="528" spans="1:23" s="75" customFormat="1" ht="20.100000000000001" customHeight="1">
      <c r="A528" s="659" t="s">
        <v>106</v>
      </c>
      <c r="B528" s="660"/>
      <c r="C528" s="611" t="s">
        <v>6</v>
      </c>
      <c r="D528" s="612"/>
      <c r="E528" s="613"/>
      <c r="F528" s="133" t="s">
        <v>120</v>
      </c>
      <c r="G528" s="638">
        <f t="shared" ref="G528:G539" si="10">SUMIFS($P$11:$P$310,$D$11:$D$310,$F528,$Q$11:$Q$310,"○")</f>
        <v>0</v>
      </c>
      <c r="H528" s="639"/>
      <c r="I528" s="640"/>
      <c r="J528" s="17"/>
      <c r="K528" s="17"/>
      <c r="L528" s="17"/>
      <c r="M528" s="17"/>
      <c r="N528" s="17"/>
      <c r="O528" s="17"/>
      <c r="W528" s="117"/>
    </row>
    <row r="529" spans="1:23" s="75" customFormat="1" ht="20.100000000000001" customHeight="1">
      <c r="A529" s="661"/>
      <c r="B529" s="662"/>
      <c r="C529" s="614"/>
      <c r="D529" s="615"/>
      <c r="E529" s="616"/>
      <c r="F529" s="133" t="s">
        <v>40</v>
      </c>
      <c r="G529" s="638">
        <f t="shared" si="10"/>
        <v>0</v>
      </c>
      <c r="H529" s="639"/>
      <c r="I529" s="640"/>
      <c r="J529" s="17"/>
      <c r="K529" s="17"/>
      <c r="L529" s="17"/>
      <c r="M529" s="17"/>
      <c r="N529" s="17"/>
      <c r="O529" s="17"/>
      <c r="W529" s="117"/>
    </row>
    <row r="530" spans="1:23" s="75" customFormat="1" ht="20.100000000000001" customHeight="1">
      <c r="A530" s="661"/>
      <c r="B530" s="662"/>
      <c r="C530" s="617"/>
      <c r="D530" s="618"/>
      <c r="E530" s="619"/>
      <c r="F530" s="133" t="s">
        <v>32</v>
      </c>
      <c r="G530" s="638">
        <f t="shared" si="10"/>
        <v>0</v>
      </c>
      <c r="H530" s="639"/>
      <c r="I530" s="640"/>
      <c r="J530" s="17"/>
      <c r="K530" s="17"/>
      <c r="L530" s="17"/>
      <c r="M530" s="17"/>
      <c r="N530" s="17"/>
      <c r="O530" s="17"/>
      <c r="W530" s="117"/>
    </row>
    <row r="531" spans="1:23" s="75" customFormat="1" ht="20.100000000000001" customHeight="1">
      <c r="A531" s="661"/>
      <c r="B531" s="662"/>
      <c r="C531" s="611" t="s">
        <v>124</v>
      </c>
      <c r="D531" s="612"/>
      <c r="E531" s="613"/>
      <c r="F531" s="133" t="s">
        <v>15</v>
      </c>
      <c r="G531" s="638">
        <f t="shared" si="10"/>
        <v>0</v>
      </c>
      <c r="H531" s="639"/>
      <c r="I531" s="640"/>
      <c r="J531" s="17"/>
      <c r="K531" s="17"/>
      <c r="L531" s="17"/>
      <c r="M531" s="17"/>
      <c r="N531" s="17"/>
      <c r="O531" s="17"/>
      <c r="W531" s="117"/>
    </row>
    <row r="532" spans="1:23" s="75" customFormat="1" ht="20.100000000000001" customHeight="1">
      <c r="A532" s="661"/>
      <c r="B532" s="662"/>
      <c r="C532" s="614"/>
      <c r="D532" s="615"/>
      <c r="E532" s="616"/>
      <c r="F532" s="133" t="s">
        <v>104</v>
      </c>
      <c r="G532" s="638">
        <f t="shared" si="10"/>
        <v>0</v>
      </c>
      <c r="H532" s="639"/>
      <c r="I532" s="640"/>
      <c r="J532" s="17"/>
      <c r="K532" s="17"/>
      <c r="L532" s="17"/>
      <c r="M532" s="17"/>
      <c r="N532" s="17"/>
      <c r="O532" s="17"/>
      <c r="W532" s="117"/>
    </row>
    <row r="533" spans="1:23" s="75" customFormat="1" ht="20.100000000000001" customHeight="1">
      <c r="A533" s="661"/>
      <c r="B533" s="662"/>
      <c r="C533" s="617"/>
      <c r="D533" s="618"/>
      <c r="E533" s="619"/>
      <c r="F533" s="133" t="s">
        <v>16</v>
      </c>
      <c r="G533" s="638">
        <f t="shared" si="10"/>
        <v>0</v>
      </c>
      <c r="H533" s="639"/>
      <c r="I533" s="640"/>
      <c r="J533" s="17"/>
      <c r="K533" s="17"/>
      <c r="L533" s="17"/>
      <c r="M533" s="17"/>
      <c r="N533" s="17"/>
      <c r="O533" s="17"/>
      <c r="W533" s="117"/>
    </row>
    <row r="534" spans="1:23" s="75" customFormat="1" ht="20.100000000000001" customHeight="1">
      <c r="A534" s="661"/>
      <c r="B534" s="662"/>
      <c r="C534" s="611" t="s">
        <v>33</v>
      </c>
      <c r="D534" s="612"/>
      <c r="E534" s="613"/>
      <c r="F534" s="133" t="s">
        <v>17</v>
      </c>
      <c r="G534" s="638">
        <f t="shared" si="10"/>
        <v>0</v>
      </c>
      <c r="H534" s="639"/>
      <c r="I534" s="640"/>
      <c r="J534" s="17"/>
      <c r="K534" s="17"/>
      <c r="L534" s="17"/>
      <c r="M534" s="17"/>
      <c r="N534" s="17"/>
      <c r="O534" s="17"/>
      <c r="W534" s="117"/>
    </row>
    <row r="535" spans="1:23" s="75" customFormat="1" ht="20.100000000000001" customHeight="1">
      <c r="A535" s="661"/>
      <c r="B535" s="662"/>
      <c r="C535" s="614"/>
      <c r="D535" s="615"/>
      <c r="E535" s="616"/>
      <c r="F535" s="133" t="s">
        <v>18</v>
      </c>
      <c r="G535" s="638">
        <f t="shared" si="10"/>
        <v>0</v>
      </c>
      <c r="H535" s="639"/>
      <c r="I535" s="640"/>
      <c r="J535" s="17"/>
      <c r="K535" s="17"/>
      <c r="L535" s="17"/>
      <c r="M535" s="17"/>
      <c r="N535" s="17"/>
      <c r="O535" s="17"/>
      <c r="W535" s="117"/>
    </row>
    <row r="536" spans="1:23" s="75" customFormat="1" ht="20.100000000000001" customHeight="1">
      <c r="A536" s="661"/>
      <c r="B536" s="662"/>
      <c r="C536" s="614"/>
      <c r="D536" s="615"/>
      <c r="E536" s="616"/>
      <c r="F536" s="133" t="s">
        <v>105</v>
      </c>
      <c r="G536" s="638">
        <f t="shared" si="10"/>
        <v>0</v>
      </c>
      <c r="H536" s="639"/>
      <c r="I536" s="640"/>
      <c r="J536" s="17"/>
      <c r="K536" s="17"/>
      <c r="L536" s="17"/>
      <c r="M536" s="17"/>
      <c r="N536" s="17"/>
      <c r="O536" s="17"/>
      <c r="W536" s="117"/>
    </row>
    <row r="537" spans="1:23" s="75" customFormat="1" ht="20.100000000000001" customHeight="1">
      <c r="A537" s="661"/>
      <c r="B537" s="662"/>
      <c r="C537" s="617"/>
      <c r="D537" s="618"/>
      <c r="E537" s="619"/>
      <c r="F537" s="133" t="s">
        <v>19</v>
      </c>
      <c r="G537" s="638">
        <f t="shared" si="10"/>
        <v>0</v>
      </c>
      <c r="H537" s="639"/>
      <c r="I537" s="640"/>
      <c r="J537" s="17"/>
      <c r="K537" s="17"/>
      <c r="L537" s="17"/>
      <c r="M537" s="17"/>
      <c r="N537" s="17"/>
      <c r="O537" s="17"/>
      <c r="W537" s="117"/>
    </row>
    <row r="538" spans="1:23" s="75" customFormat="1" ht="20.100000000000001" customHeight="1">
      <c r="A538" s="661"/>
      <c r="B538" s="662"/>
      <c r="C538" s="611" t="s">
        <v>4</v>
      </c>
      <c r="D538" s="612"/>
      <c r="E538" s="613"/>
      <c r="F538" s="133" t="s">
        <v>4</v>
      </c>
      <c r="G538" s="638">
        <f t="shared" si="10"/>
        <v>0</v>
      </c>
      <c r="H538" s="639"/>
      <c r="I538" s="640"/>
      <c r="J538" s="17"/>
      <c r="K538" s="17"/>
      <c r="L538" s="17"/>
      <c r="M538" s="17"/>
      <c r="N538" s="17"/>
      <c r="O538" s="17"/>
      <c r="W538" s="117"/>
    </row>
    <row r="539" spans="1:23" s="75" customFormat="1" ht="20.100000000000001" customHeight="1">
      <c r="A539" s="661"/>
      <c r="B539" s="662"/>
      <c r="C539" s="617"/>
      <c r="D539" s="618"/>
      <c r="E539" s="619"/>
      <c r="F539" s="133" t="s">
        <v>53</v>
      </c>
      <c r="G539" s="638">
        <f t="shared" si="10"/>
        <v>0</v>
      </c>
      <c r="H539" s="639"/>
      <c r="I539" s="640"/>
      <c r="J539" s="17"/>
      <c r="K539" s="17"/>
      <c r="L539" s="17"/>
      <c r="M539" s="17"/>
      <c r="N539" s="17"/>
      <c r="O539" s="17"/>
      <c r="W539" s="117"/>
    </row>
    <row r="540" spans="1:23" s="75" customFormat="1" ht="20.100000000000001" customHeight="1" thickBot="1">
      <c r="A540" s="663"/>
      <c r="B540" s="664"/>
      <c r="C540" s="643" t="s">
        <v>63</v>
      </c>
      <c r="D540" s="643"/>
      <c r="E540" s="643"/>
      <c r="F540" s="644"/>
      <c r="G540" s="641">
        <f>SUM($G$528:$I$539)</f>
        <v>0</v>
      </c>
      <c r="H540" s="642"/>
      <c r="I540" s="642"/>
      <c r="J540" s="17"/>
      <c r="K540" s="17"/>
      <c r="L540" s="17"/>
      <c r="M540" s="17"/>
      <c r="N540" s="17"/>
      <c r="O540" s="17"/>
      <c r="W540" s="117"/>
    </row>
    <row r="541" spans="1:23" s="75" customFormat="1" ht="20.100000000000001" customHeight="1" thickTop="1">
      <c r="A541" s="647" t="s">
        <v>65</v>
      </c>
      <c r="B541" s="647"/>
      <c r="C541" s="648"/>
      <c r="D541" s="648"/>
      <c r="E541" s="648"/>
      <c r="F541" s="648"/>
      <c r="G541" s="649">
        <f>SUM($G$527,G540)</f>
        <v>0</v>
      </c>
      <c r="H541" s="650"/>
      <c r="I541" s="650"/>
      <c r="J541" s="17"/>
      <c r="K541" s="17"/>
      <c r="L541" s="17"/>
      <c r="M541" s="17"/>
      <c r="N541" s="17"/>
      <c r="O541" s="17"/>
      <c r="W541" s="117"/>
    </row>
    <row r="542" spans="1:23" s="75" customFormat="1">
      <c r="V542" s="117"/>
    </row>
    <row r="543" spans="1:23" s="75" customFormat="1">
      <c r="W543" s="117"/>
    </row>
    <row r="544" spans="1:23" s="75" customFormat="1">
      <c r="W544" s="117"/>
    </row>
    <row r="545" spans="1:23" s="75" customFormat="1">
      <c r="W545" s="117"/>
    </row>
    <row r="546" spans="1:23" s="75" customFormat="1">
      <c r="W546" s="117"/>
    </row>
    <row r="547" spans="1:23" s="75" customFormat="1">
      <c r="W547" s="117"/>
    </row>
    <row r="548" spans="1:23" s="75" customFormat="1">
      <c r="W548" s="117"/>
    </row>
    <row r="549" spans="1:23" s="75" customFormat="1">
      <c r="W549" s="117"/>
    </row>
    <row r="550" spans="1:23" s="75" customFormat="1">
      <c r="W550" s="117"/>
    </row>
    <row r="551" spans="1:23" s="75" customFormat="1">
      <c r="W551" s="117"/>
    </row>
    <row r="552" spans="1:23" s="75" customFormat="1">
      <c r="A552" s="118"/>
      <c r="B552" s="118"/>
      <c r="C552" s="118"/>
      <c r="D552" s="118"/>
      <c r="E552" s="118"/>
      <c r="F552" s="118"/>
      <c r="W552" s="117"/>
    </row>
    <row r="553" spans="1:23" s="75" customFormat="1">
      <c r="A553" s="118"/>
      <c r="B553" s="118"/>
      <c r="C553" s="118"/>
      <c r="D553" s="118"/>
      <c r="E553" s="118"/>
      <c r="F553" s="118"/>
      <c r="W553" s="117"/>
    </row>
    <row r="554" spans="1:23" s="75" customFormat="1">
      <c r="A554" s="118"/>
      <c r="B554" s="118"/>
      <c r="C554" s="118"/>
      <c r="D554" s="118"/>
      <c r="E554" s="118"/>
      <c r="F554" s="118"/>
      <c r="W554" s="117"/>
    </row>
    <row r="555" spans="1:23" s="75" customFormat="1">
      <c r="A555" s="118"/>
      <c r="B555" s="118"/>
      <c r="C555" s="118"/>
      <c r="D555" s="118"/>
      <c r="E555" s="118"/>
      <c r="F555" s="118"/>
      <c r="W555" s="117"/>
    </row>
    <row r="556" spans="1:23" s="75" customFormat="1" ht="60">
      <c r="A556" s="119" t="s">
        <v>6</v>
      </c>
      <c r="B556" s="120" t="s">
        <v>120</v>
      </c>
      <c r="C556" s="120" t="s">
        <v>40</v>
      </c>
      <c r="D556" s="120" t="s">
        <v>32</v>
      </c>
      <c r="E556" s="120"/>
      <c r="F556" s="121"/>
      <c r="W556" s="117"/>
    </row>
    <row r="557" spans="1:23" s="75" customFormat="1" ht="14.25" customHeight="1">
      <c r="A557" s="119" t="s">
        <v>119</v>
      </c>
      <c r="B557" s="120" t="s">
        <v>15</v>
      </c>
      <c r="C557" s="120" t="s">
        <v>104</v>
      </c>
      <c r="D557" s="120" t="s">
        <v>16</v>
      </c>
      <c r="E557" s="120"/>
      <c r="F557" s="121"/>
      <c r="W557" s="117"/>
    </row>
    <row r="558" spans="1:23" s="75" customFormat="1" ht="15.75" customHeight="1">
      <c r="A558" s="119" t="s">
        <v>33</v>
      </c>
      <c r="B558" s="120" t="s">
        <v>17</v>
      </c>
      <c r="C558" s="120" t="s">
        <v>18</v>
      </c>
      <c r="D558" s="120" t="s">
        <v>105</v>
      </c>
      <c r="E558" s="120" t="s">
        <v>19</v>
      </c>
      <c r="F558" s="120"/>
      <c r="W558" s="117"/>
    </row>
    <row r="559" spans="1:23" s="75" customFormat="1" ht="13.5" customHeight="1">
      <c r="A559" s="119" t="s">
        <v>4</v>
      </c>
      <c r="B559" s="120" t="s">
        <v>4</v>
      </c>
      <c r="C559" s="120" t="s">
        <v>53</v>
      </c>
      <c r="D559" s="121"/>
      <c r="E559" s="121"/>
      <c r="F559" s="121"/>
      <c r="W559" s="117"/>
    </row>
    <row r="560" spans="1:23" s="75" customFormat="1">
      <c r="A560" s="119"/>
      <c r="B560" s="118"/>
      <c r="C560" s="118"/>
      <c r="D560" s="118"/>
      <c r="E560" s="118"/>
      <c r="F560" s="118"/>
      <c r="W560" s="117"/>
    </row>
    <row r="561" spans="1:23" s="75" customFormat="1">
      <c r="A561" s="119"/>
      <c r="B561" s="118"/>
      <c r="C561" s="118"/>
      <c r="D561" s="118"/>
      <c r="E561" s="118"/>
      <c r="F561" s="118"/>
      <c r="W561" s="117"/>
    </row>
    <row r="562" spans="1:23" s="75" customFormat="1" ht="13.5" customHeight="1">
      <c r="A562" s="119"/>
      <c r="B562" s="118"/>
      <c r="C562" s="118"/>
      <c r="D562" s="118"/>
      <c r="E562" s="118"/>
      <c r="F562" s="118"/>
      <c r="W562" s="117"/>
    </row>
    <row r="563" spans="1:23" s="75" customFormat="1">
      <c r="A563" s="119"/>
      <c r="B563" s="118"/>
      <c r="C563" s="118"/>
      <c r="D563" s="118"/>
      <c r="E563" s="118"/>
      <c r="F563" s="118"/>
      <c r="W563" s="117"/>
    </row>
    <row r="564" spans="1:23" s="75" customFormat="1">
      <c r="A564" s="119"/>
      <c r="B564" s="118"/>
      <c r="C564" s="118"/>
      <c r="D564" s="118"/>
      <c r="E564" s="118"/>
      <c r="F564" s="118"/>
      <c r="W564" s="117"/>
    </row>
    <row r="565" spans="1:23" s="75" customFormat="1">
      <c r="A565" s="119"/>
      <c r="B565" s="118"/>
      <c r="C565" s="118"/>
      <c r="D565" s="118"/>
      <c r="E565" s="118"/>
      <c r="F565" s="118"/>
      <c r="W565" s="117"/>
    </row>
    <row r="566" spans="1:23" s="75" customFormat="1" ht="13.5" customHeight="1">
      <c r="A566" s="119"/>
      <c r="B566" s="118"/>
      <c r="C566" s="118"/>
      <c r="D566" s="118"/>
      <c r="E566" s="118"/>
      <c r="F566" s="118"/>
      <c r="W566" s="117"/>
    </row>
    <row r="567" spans="1:23" s="75" customFormat="1">
      <c r="A567" s="119"/>
      <c r="B567" s="118"/>
      <c r="C567" s="118"/>
      <c r="D567" s="118"/>
      <c r="E567" s="118"/>
      <c r="F567" s="118"/>
      <c r="W567" s="117"/>
    </row>
    <row r="568" spans="1:23" s="75" customFormat="1">
      <c r="A568" s="118"/>
      <c r="B568" s="118"/>
      <c r="C568" s="118"/>
      <c r="D568" s="118"/>
      <c r="E568" s="118"/>
      <c r="F568" s="118"/>
      <c r="W568" s="117"/>
    </row>
    <row r="569" spans="1:23" s="75" customFormat="1">
      <c r="A569" s="118"/>
      <c r="B569" s="118"/>
      <c r="C569" s="118"/>
      <c r="D569" s="118"/>
      <c r="E569" s="118"/>
      <c r="F569" s="118"/>
      <c r="W569" s="117"/>
    </row>
    <row r="570" spans="1:23" s="75" customFormat="1">
      <c r="A570" s="118"/>
      <c r="B570" s="118"/>
      <c r="C570" s="118"/>
      <c r="D570" s="118"/>
      <c r="E570" s="118"/>
      <c r="F570" s="118"/>
      <c r="W570" s="117"/>
    </row>
    <row r="571" spans="1:23" s="75" customFormat="1">
      <c r="W571" s="117"/>
    </row>
    <row r="572" spans="1:23" s="75" customFormat="1">
      <c r="W572" s="117"/>
    </row>
    <row r="573" spans="1:23" s="75" customFormat="1">
      <c r="W573" s="117"/>
    </row>
    <row r="574" spans="1:23" s="75" customFormat="1">
      <c r="W574" s="117"/>
    </row>
  </sheetData>
  <sheetProtection algorithmName="SHA-512" hashValue="+pkA7w1fhxmcOaG/BXMlpCtk/P1VfeW2N/GzpQT8tHJMh548ire8Xkv2ix9P/885XzshxIpyUhlu1eVNWMlNRA==" saltValue="KlhNwhkTgeGuSqRPvKK+lg==" spinCount="100000" sheet="1" formatCells="0" formatRows="0"/>
  <mergeCells count="554">
    <mergeCell ref="A339:B339"/>
    <mergeCell ref="A340:B340"/>
    <mergeCell ref="A341:B341"/>
    <mergeCell ref="B3:R3"/>
    <mergeCell ref="B2:R2"/>
    <mergeCell ref="A308:B308"/>
    <mergeCell ref="A309:B309"/>
    <mergeCell ref="A310:B310"/>
    <mergeCell ref="A314:B314"/>
    <mergeCell ref="A311:B311"/>
    <mergeCell ref="A331:B331"/>
    <mergeCell ref="A332:B332"/>
    <mergeCell ref="A333:B333"/>
    <mergeCell ref="A334:B334"/>
    <mergeCell ref="A335:B335"/>
    <mergeCell ref="A336:B336"/>
    <mergeCell ref="A337:B337"/>
    <mergeCell ref="A338:B338"/>
    <mergeCell ref="A299:B299"/>
    <mergeCell ref="A300:B300"/>
    <mergeCell ref="A301:B301"/>
    <mergeCell ref="A302:B302"/>
    <mergeCell ref="A303:B303"/>
    <mergeCell ref="A304:B304"/>
    <mergeCell ref="A305:B305"/>
    <mergeCell ref="A306:B306"/>
    <mergeCell ref="A307:B307"/>
    <mergeCell ref="A290:B290"/>
    <mergeCell ref="A291:B291"/>
    <mergeCell ref="A292:B292"/>
    <mergeCell ref="A293:B293"/>
    <mergeCell ref="A294:B294"/>
    <mergeCell ref="A295:B295"/>
    <mergeCell ref="A296:B296"/>
    <mergeCell ref="A297:B297"/>
    <mergeCell ref="A298:B298"/>
    <mergeCell ref="A281:B281"/>
    <mergeCell ref="A282:B282"/>
    <mergeCell ref="A283:B283"/>
    <mergeCell ref="A284:B284"/>
    <mergeCell ref="A285:B285"/>
    <mergeCell ref="A286:B286"/>
    <mergeCell ref="A287:B287"/>
    <mergeCell ref="A288:B288"/>
    <mergeCell ref="A289:B289"/>
    <mergeCell ref="A272:B272"/>
    <mergeCell ref="A273:B273"/>
    <mergeCell ref="A274:B274"/>
    <mergeCell ref="A275:B275"/>
    <mergeCell ref="A276:B276"/>
    <mergeCell ref="A277:B277"/>
    <mergeCell ref="A278:B278"/>
    <mergeCell ref="A279:B279"/>
    <mergeCell ref="A280:B280"/>
    <mergeCell ref="A263:B263"/>
    <mergeCell ref="A264:B264"/>
    <mergeCell ref="A265:B265"/>
    <mergeCell ref="A266:B266"/>
    <mergeCell ref="A267:B267"/>
    <mergeCell ref="A268:B268"/>
    <mergeCell ref="A269:B269"/>
    <mergeCell ref="A270:B270"/>
    <mergeCell ref="A271:B271"/>
    <mergeCell ref="A254:B254"/>
    <mergeCell ref="A255:B255"/>
    <mergeCell ref="A256:B256"/>
    <mergeCell ref="A257:B257"/>
    <mergeCell ref="A258:B258"/>
    <mergeCell ref="A259:B259"/>
    <mergeCell ref="A260:B260"/>
    <mergeCell ref="A261:B261"/>
    <mergeCell ref="A262:B262"/>
    <mergeCell ref="A245:B245"/>
    <mergeCell ref="A246:B246"/>
    <mergeCell ref="A247:B247"/>
    <mergeCell ref="A248:B248"/>
    <mergeCell ref="A249:B249"/>
    <mergeCell ref="A250:B250"/>
    <mergeCell ref="A251:B251"/>
    <mergeCell ref="A252:B252"/>
    <mergeCell ref="A253:B253"/>
    <mergeCell ref="A236:B236"/>
    <mergeCell ref="A237:B237"/>
    <mergeCell ref="A238:B238"/>
    <mergeCell ref="A239:B239"/>
    <mergeCell ref="A240:B240"/>
    <mergeCell ref="A241:B241"/>
    <mergeCell ref="A242:B242"/>
    <mergeCell ref="A243:B243"/>
    <mergeCell ref="A244:B244"/>
    <mergeCell ref="A227:B227"/>
    <mergeCell ref="A228:B228"/>
    <mergeCell ref="A229:B229"/>
    <mergeCell ref="A230:B230"/>
    <mergeCell ref="A231:B231"/>
    <mergeCell ref="A232:B232"/>
    <mergeCell ref="A233:B233"/>
    <mergeCell ref="A234:B234"/>
    <mergeCell ref="A235:B235"/>
    <mergeCell ref="A218:B218"/>
    <mergeCell ref="A219:B219"/>
    <mergeCell ref="A220:B220"/>
    <mergeCell ref="A221:B221"/>
    <mergeCell ref="A222:B222"/>
    <mergeCell ref="A223:B223"/>
    <mergeCell ref="A224:B224"/>
    <mergeCell ref="A225:B225"/>
    <mergeCell ref="A226:B226"/>
    <mergeCell ref="A209:B209"/>
    <mergeCell ref="A210:B210"/>
    <mergeCell ref="A211:B211"/>
    <mergeCell ref="A212:B212"/>
    <mergeCell ref="A213:B213"/>
    <mergeCell ref="A214:B214"/>
    <mergeCell ref="A215:B215"/>
    <mergeCell ref="A216:B216"/>
    <mergeCell ref="A217:B217"/>
    <mergeCell ref="A200:B200"/>
    <mergeCell ref="A201:B201"/>
    <mergeCell ref="A202:B202"/>
    <mergeCell ref="A203:B203"/>
    <mergeCell ref="A204:B204"/>
    <mergeCell ref="A205:B205"/>
    <mergeCell ref="A206:B206"/>
    <mergeCell ref="A207:B207"/>
    <mergeCell ref="A208:B208"/>
    <mergeCell ref="A191:B191"/>
    <mergeCell ref="A192:B192"/>
    <mergeCell ref="A193:B193"/>
    <mergeCell ref="A194:B194"/>
    <mergeCell ref="A195:B195"/>
    <mergeCell ref="A196:B196"/>
    <mergeCell ref="A197:B197"/>
    <mergeCell ref="A198:B198"/>
    <mergeCell ref="A199:B199"/>
    <mergeCell ref="A182:B182"/>
    <mergeCell ref="A183:B183"/>
    <mergeCell ref="A184:B184"/>
    <mergeCell ref="A185:B185"/>
    <mergeCell ref="A186:B186"/>
    <mergeCell ref="A187:B187"/>
    <mergeCell ref="A188:B188"/>
    <mergeCell ref="A189:B189"/>
    <mergeCell ref="A190:B190"/>
    <mergeCell ref="A173:B173"/>
    <mergeCell ref="A174:B174"/>
    <mergeCell ref="A175:B175"/>
    <mergeCell ref="A176:B176"/>
    <mergeCell ref="A177:B177"/>
    <mergeCell ref="A178:B178"/>
    <mergeCell ref="A179:B179"/>
    <mergeCell ref="A180:B180"/>
    <mergeCell ref="A181:B181"/>
    <mergeCell ref="A164:B164"/>
    <mergeCell ref="A165:B165"/>
    <mergeCell ref="A166:B166"/>
    <mergeCell ref="A167:B167"/>
    <mergeCell ref="A168:B168"/>
    <mergeCell ref="A169:B169"/>
    <mergeCell ref="A170:B170"/>
    <mergeCell ref="A171:B171"/>
    <mergeCell ref="A172:B172"/>
    <mergeCell ref="A155:B155"/>
    <mergeCell ref="A156:B156"/>
    <mergeCell ref="A157:B157"/>
    <mergeCell ref="A158:B158"/>
    <mergeCell ref="A159:B159"/>
    <mergeCell ref="A160:B160"/>
    <mergeCell ref="A161:B161"/>
    <mergeCell ref="A162:B162"/>
    <mergeCell ref="A163:B163"/>
    <mergeCell ref="A146:B146"/>
    <mergeCell ref="A147:B147"/>
    <mergeCell ref="A148:B148"/>
    <mergeCell ref="A149:B149"/>
    <mergeCell ref="A150:B150"/>
    <mergeCell ref="A151:B151"/>
    <mergeCell ref="A152:B152"/>
    <mergeCell ref="A153:B153"/>
    <mergeCell ref="A154:B154"/>
    <mergeCell ref="A137:B137"/>
    <mergeCell ref="A138:B138"/>
    <mergeCell ref="A139:B139"/>
    <mergeCell ref="A140:B140"/>
    <mergeCell ref="A141:B141"/>
    <mergeCell ref="A142:B142"/>
    <mergeCell ref="A143:B143"/>
    <mergeCell ref="A144:B144"/>
    <mergeCell ref="A145:B145"/>
    <mergeCell ref="A128:B128"/>
    <mergeCell ref="A129:B129"/>
    <mergeCell ref="A130:B130"/>
    <mergeCell ref="A131:B131"/>
    <mergeCell ref="A132:B132"/>
    <mergeCell ref="A133:B133"/>
    <mergeCell ref="A134:B134"/>
    <mergeCell ref="A135:B135"/>
    <mergeCell ref="A136:B136"/>
    <mergeCell ref="A119:B119"/>
    <mergeCell ref="A120:B120"/>
    <mergeCell ref="A121:B121"/>
    <mergeCell ref="A122:B122"/>
    <mergeCell ref="A123:B123"/>
    <mergeCell ref="A124:B124"/>
    <mergeCell ref="A125:B125"/>
    <mergeCell ref="A126:B126"/>
    <mergeCell ref="A127:B127"/>
    <mergeCell ref="A110:B110"/>
    <mergeCell ref="A111:B111"/>
    <mergeCell ref="A112:B112"/>
    <mergeCell ref="A113:B113"/>
    <mergeCell ref="A114:B114"/>
    <mergeCell ref="A115:B115"/>
    <mergeCell ref="A116:B116"/>
    <mergeCell ref="A117:B117"/>
    <mergeCell ref="A118:B118"/>
    <mergeCell ref="A101:B101"/>
    <mergeCell ref="A102:B102"/>
    <mergeCell ref="A103:B103"/>
    <mergeCell ref="A104:B104"/>
    <mergeCell ref="A105:B105"/>
    <mergeCell ref="A106:B106"/>
    <mergeCell ref="A107:B107"/>
    <mergeCell ref="A108:B108"/>
    <mergeCell ref="A109:B109"/>
    <mergeCell ref="A92:B92"/>
    <mergeCell ref="A93:B93"/>
    <mergeCell ref="A94:B94"/>
    <mergeCell ref="A95:B95"/>
    <mergeCell ref="A96:B96"/>
    <mergeCell ref="A97:B97"/>
    <mergeCell ref="A98:B98"/>
    <mergeCell ref="A99:B99"/>
    <mergeCell ref="A100:B100"/>
    <mergeCell ref="A83:B83"/>
    <mergeCell ref="A84:B84"/>
    <mergeCell ref="A85:B85"/>
    <mergeCell ref="A86:B86"/>
    <mergeCell ref="A87:B87"/>
    <mergeCell ref="A88:B88"/>
    <mergeCell ref="A89:B89"/>
    <mergeCell ref="A90:B90"/>
    <mergeCell ref="A91:B91"/>
    <mergeCell ref="A74:B74"/>
    <mergeCell ref="A75:B75"/>
    <mergeCell ref="A76:B76"/>
    <mergeCell ref="A77:B77"/>
    <mergeCell ref="A78:B78"/>
    <mergeCell ref="A79:B79"/>
    <mergeCell ref="A80:B80"/>
    <mergeCell ref="A81:B81"/>
    <mergeCell ref="A82:B82"/>
    <mergeCell ref="A65:B65"/>
    <mergeCell ref="A66:B66"/>
    <mergeCell ref="A67:B67"/>
    <mergeCell ref="A68:B68"/>
    <mergeCell ref="A69:B69"/>
    <mergeCell ref="A70:B70"/>
    <mergeCell ref="A71:B71"/>
    <mergeCell ref="A72:B72"/>
    <mergeCell ref="A73:B73"/>
    <mergeCell ref="A56:B56"/>
    <mergeCell ref="A57:B57"/>
    <mergeCell ref="A58:B58"/>
    <mergeCell ref="A59:B59"/>
    <mergeCell ref="A60:B60"/>
    <mergeCell ref="A61:B61"/>
    <mergeCell ref="A62:B62"/>
    <mergeCell ref="A63:B63"/>
    <mergeCell ref="A64:B64"/>
    <mergeCell ref="A47:B47"/>
    <mergeCell ref="A48:B48"/>
    <mergeCell ref="A49:B49"/>
    <mergeCell ref="A50:B50"/>
    <mergeCell ref="A51:B51"/>
    <mergeCell ref="A52:B52"/>
    <mergeCell ref="A53:B53"/>
    <mergeCell ref="A54:B54"/>
    <mergeCell ref="A55:B55"/>
    <mergeCell ref="A38:B38"/>
    <mergeCell ref="A39:B39"/>
    <mergeCell ref="A40:B40"/>
    <mergeCell ref="A41:B41"/>
    <mergeCell ref="A42:B42"/>
    <mergeCell ref="A43:B43"/>
    <mergeCell ref="A44:B44"/>
    <mergeCell ref="A45:B45"/>
    <mergeCell ref="A46:B46"/>
    <mergeCell ref="A29:B29"/>
    <mergeCell ref="A30:B30"/>
    <mergeCell ref="A31:B31"/>
    <mergeCell ref="A32:B32"/>
    <mergeCell ref="A33:B33"/>
    <mergeCell ref="A34:B34"/>
    <mergeCell ref="A35:B35"/>
    <mergeCell ref="A36:B36"/>
    <mergeCell ref="A37:B37"/>
    <mergeCell ref="A20:B20"/>
    <mergeCell ref="A21:B21"/>
    <mergeCell ref="A22:B22"/>
    <mergeCell ref="A23:B23"/>
    <mergeCell ref="A24:B24"/>
    <mergeCell ref="A25:B25"/>
    <mergeCell ref="A26:B26"/>
    <mergeCell ref="A27:B27"/>
    <mergeCell ref="A28:B28"/>
    <mergeCell ref="A11:B11"/>
    <mergeCell ref="A12:B12"/>
    <mergeCell ref="A13:B13"/>
    <mergeCell ref="A14:B14"/>
    <mergeCell ref="A15:B15"/>
    <mergeCell ref="A16:B16"/>
    <mergeCell ref="A17:B17"/>
    <mergeCell ref="A18:B18"/>
    <mergeCell ref="A19:B19"/>
    <mergeCell ref="C5:E5"/>
    <mergeCell ref="G5:L5"/>
    <mergeCell ref="N5:P6"/>
    <mergeCell ref="C6:E6"/>
    <mergeCell ref="G6:L6"/>
    <mergeCell ref="C7:E7"/>
    <mergeCell ref="C8:E8"/>
    <mergeCell ref="H8:Q8"/>
    <mergeCell ref="A10:B10"/>
    <mergeCell ref="A312:B312"/>
    <mergeCell ref="A313:B313"/>
    <mergeCell ref="A315:B315"/>
    <mergeCell ref="A316:B316"/>
    <mergeCell ref="A317:B317"/>
    <mergeCell ref="A318:B318"/>
    <mergeCell ref="A319:B319"/>
    <mergeCell ref="A320:B320"/>
    <mergeCell ref="A321:B321"/>
    <mergeCell ref="A322:B322"/>
    <mergeCell ref="A323:B323"/>
    <mergeCell ref="A324:B324"/>
    <mergeCell ref="A325:B325"/>
    <mergeCell ref="A326:B326"/>
    <mergeCell ref="A327:B327"/>
    <mergeCell ref="A328:B328"/>
    <mergeCell ref="A329:B329"/>
    <mergeCell ref="A330:B330"/>
    <mergeCell ref="A342:B342"/>
    <mergeCell ref="A343:B343"/>
    <mergeCell ref="A344:B344"/>
    <mergeCell ref="A345:B345"/>
    <mergeCell ref="A346:B346"/>
    <mergeCell ref="A347:B347"/>
    <mergeCell ref="A348:B348"/>
    <mergeCell ref="A349:B349"/>
    <mergeCell ref="A350:B350"/>
    <mergeCell ref="A351:B351"/>
    <mergeCell ref="A352:B352"/>
    <mergeCell ref="A353:B353"/>
    <mergeCell ref="A354:B354"/>
    <mergeCell ref="A355:B355"/>
    <mergeCell ref="A356:B356"/>
    <mergeCell ref="A357:B357"/>
    <mergeCell ref="A358:B358"/>
    <mergeCell ref="A359:B359"/>
    <mergeCell ref="A360:B360"/>
    <mergeCell ref="A361:B361"/>
    <mergeCell ref="A362:B362"/>
    <mergeCell ref="A363:B363"/>
    <mergeCell ref="A364:B364"/>
    <mergeCell ref="A365:B365"/>
    <mergeCell ref="A366:B366"/>
    <mergeCell ref="A367:B367"/>
    <mergeCell ref="A368:B368"/>
    <mergeCell ref="A369:B369"/>
    <mergeCell ref="A370:B370"/>
    <mergeCell ref="A371:B371"/>
    <mergeCell ref="A372:B372"/>
    <mergeCell ref="A373:B373"/>
    <mergeCell ref="A374:B374"/>
    <mergeCell ref="A375:B375"/>
    <mergeCell ref="A376:B376"/>
    <mergeCell ref="A377:B377"/>
    <mergeCell ref="A378:B378"/>
    <mergeCell ref="A379:B379"/>
    <mergeCell ref="A380:B380"/>
    <mergeCell ref="A381:B381"/>
    <mergeCell ref="A382:B382"/>
    <mergeCell ref="A383:B383"/>
    <mergeCell ref="A384:B384"/>
    <mergeCell ref="A385:B385"/>
    <mergeCell ref="A386:B386"/>
    <mergeCell ref="A387:B387"/>
    <mergeCell ref="A388:B388"/>
    <mergeCell ref="A389:B389"/>
    <mergeCell ref="A390:B390"/>
    <mergeCell ref="A391:B391"/>
    <mergeCell ref="A392:B392"/>
    <mergeCell ref="A393:B393"/>
    <mergeCell ref="A394:B394"/>
    <mergeCell ref="A395:B395"/>
    <mergeCell ref="A396:B396"/>
    <mergeCell ref="A397:B397"/>
    <mergeCell ref="A398:B398"/>
    <mergeCell ref="A399:B399"/>
    <mergeCell ref="A400:B400"/>
    <mergeCell ref="A401:B401"/>
    <mergeCell ref="A402:B402"/>
    <mergeCell ref="A403:B403"/>
    <mergeCell ref="A404:B404"/>
    <mergeCell ref="A405:B405"/>
    <mergeCell ref="A406:B406"/>
    <mergeCell ref="A407:B407"/>
    <mergeCell ref="A408:B408"/>
    <mergeCell ref="A409:B409"/>
    <mergeCell ref="A410:B410"/>
    <mergeCell ref="A411:B411"/>
    <mergeCell ref="A412:B412"/>
    <mergeCell ref="A413:B413"/>
    <mergeCell ref="A414:B414"/>
    <mergeCell ref="A415:B415"/>
    <mergeCell ref="A416:B416"/>
    <mergeCell ref="A417:B417"/>
    <mergeCell ref="A418:B418"/>
    <mergeCell ref="A419:B419"/>
    <mergeCell ref="A420:B420"/>
    <mergeCell ref="A421:B421"/>
    <mergeCell ref="A422:B422"/>
    <mergeCell ref="A423:B423"/>
    <mergeCell ref="A424:B424"/>
    <mergeCell ref="A425:B425"/>
    <mergeCell ref="A426:B426"/>
    <mergeCell ref="A427:B427"/>
    <mergeCell ref="A428:B428"/>
    <mergeCell ref="A429:B429"/>
    <mergeCell ref="A430:B430"/>
    <mergeCell ref="A431:B431"/>
    <mergeCell ref="A432:B432"/>
    <mergeCell ref="A433:B433"/>
    <mergeCell ref="A434:B434"/>
    <mergeCell ref="A435:B435"/>
    <mergeCell ref="A436:B436"/>
    <mergeCell ref="A437:B437"/>
    <mergeCell ref="A438:B438"/>
    <mergeCell ref="A439:B439"/>
    <mergeCell ref="A440:B440"/>
    <mergeCell ref="A441:B441"/>
    <mergeCell ref="A442:B442"/>
    <mergeCell ref="A443:B443"/>
    <mergeCell ref="A444:B444"/>
    <mergeCell ref="A445:B445"/>
    <mergeCell ref="A446:B446"/>
    <mergeCell ref="A447:B447"/>
    <mergeCell ref="A448:B448"/>
    <mergeCell ref="A449:B449"/>
    <mergeCell ref="A450:B450"/>
    <mergeCell ref="A451:B451"/>
    <mergeCell ref="A452:B452"/>
    <mergeCell ref="A453:B453"/>
    <mergeCell ref="A454:B454"/>
    <mergeCell ref="A455:B455"/>
    <mergeCell ref="A456:B456"/>
    <mergeCell ref="A457:B457"/>
    <mergeCell ref="A458:B458"/>
    <mergeCell ref="A459:B459"/>
    <mergeCell ref="A460:B460"/>
    <mergeCell ref="A461:B461"/>
    <mergeCell ref="A462:B462"/>
    <mergeCell ref="A463:B463"/>
    <mergeCell ref="A464:B464"/>
    <mergeCell ref="A465:B465"/>
    <mergeCell ref="A466:B466"/>
    <mergeCell ref="A467:B467"/>
    <mergeCell ref="A468:B468"/>
    <mergeCell ref="A469:B469"/>
    <mergeCell ref="A470:B470"/>
    <mergeCell ref="A471:B471"/>
    <mergeCell ref="A472:B472"/>
    <mergeCell ref="A473:B473"/>
    <mergeCell ref="A474:B474"/>
    <mergeCell ref="A475:B475"/>
    <mergeCell ref="A476:B476"/>
    <mergeCell ref="A477:B477"/>
    <mergeCell ref="A478:B478"/>
    <mergeCell ref="A479:B479"/>
    <mergeCell ref="A480:B480"/>
    <mergeCell ref="A481:B481"/>
    <mergeCell ref="A482:B482"/>
    <mergeCell ref="A483:B483"/>
    <mergeCell ref="A484:B484"/>
    <mergeCell ref="A485:B485"/>
    <mergeCell ref="A486:B486"/>
    <mergeCell ref="A487:B487"/>
    <mergeCell ref="A488:B488"/>
    <mergeCell ref="A489:B489"/>
    <mergeCell ref="A490:B490"/>
    <mergeCell ref="A491:B491"/>
    <mergeCell ref="A492:B492"/>
    <mergeCell ref="A493:B493"/>
    <mergeCell ref="A494:B494"/>
    <mergeCell ref="A495:B495"/>
    <mergeCell ref="A496:B496"/>
    <mergeCell ref="A497:B497"/>
    <mergeCell ref="A498:B498"/>
    <mergeCell ref="A499:B499"/>
    <mergeCell ref="A500:B500"/>
    <mergeCell ref="A501:B501"/>
    <mergeCell ref="A502:B502"/>
    <mergeCell ref="A503:B503"/>
    <mergeCell ref="A504:B504"/>
    <mergeCell ref="A505:B505"/>
    <mergeCell ref="A506:B506"/>
    <mergeCell ref="A507:B507"/>
    <mergeCell ref="A508:B508"/>
    <mergeCell ref="A509:B509"/>
    <mergeCell ref="A510:B510"/>
    <mergeCell ref="A514:B514"/>
    <mergeCell ref="C514:E514"/>
    <mergeCell ref="G514:I514"/>
    <mergeCell ref="A515:B527"/>
    <mergeCell ref="C515:E517"/>
    <mergeCell ref="G515:I515"/>
    <mergeCell ref="G516:I516"/>
    <mergeCell ref="G517:I517"/>
    <mergeCell ref="C518:E520"/>
    <mergeCell ref="G518:I518"/>
    <mergeCell ref="G519:I519"/>
    <mergeCell ref="G520:I520"/>
    <mergeCell ref="C521:E524"/>
    <mergeCell ref="G521:I521"/>
    <mergeCell ref="G522:I522"/>
    <mergeCell ref="G523:I523"/>
    <mergeCell ref="G524:I524"/>
    <mergeCell ref="C525:E526"/>
    <mergeCell ref="G525:I525"/>
    <mergeCell ref="G526:I526"/>
    <mergeCell ref="C527:F527"/>
    <mergeCell ref="G527:I527"/>
    <mergeCell ref="A541:F541"/>
    <mergeCell ref="G541:I541"/>
    <mergeCell ref="A528:B540"/>
    <mergeCell ref="C528:E530"/>
    <mergeCell ref="G528:I528"/>
    <mergeCell ref="G529:I529"/>
    <mergeCell ref="G530:I530"/>
    <mergeCell ref="C531:E533"/>
    <mergeCell ref="G531:I531"/>
    <mergeCell ref="G532:I532"/>
    <mergeCell ref="G533:I533"/>
    <mergeCell ref="C534:E537"/>
    <mergeCell ref="G534:I534"/>
    <mergeCell ref="G535:I535"/>
    <mergeCell ref="G536:I536"/>
    <mergeCell ref="G537:I537"/>
    <mergeCell ref="G538:I538"/>
    <mergeCell ref="G539:I539"/>
    <mergeCell ref="C540:F540"/>
    <mergeCell ref="G540:I540"/>
    <mergeCell ref="C538:E539"/>
  </mergeCells>
  <phoneticPr fontId="2"/>
  <conditionalFormatting sqref="N5:P6">
    <cfRule type="cellIs" dxfId="720" priority="2" operator="equal">
      <formula>"「費目：その他」で補助対象外に仕分けされていないものがある"</formula>
    </cfRule>
  </conditionalFormatting>
  <dataValidations count="6">
    <dataValidation imeMode="off" allowBlank="1" showInputMessage="1" showErrorMessage="1" sqref="G515:I541 G512:I512 J11:J510 M11:M510 P11:P510"/>
    <dataValidation type="list" imeMode="hiragana" allowBlank="1" showInputMessage="1" showErrorMessage="1" sqref="C11:C510">
      <formula1>区分</formula1>
    </dataValidation>
    <dataValidation imeMode="disabled" allowBlank="1" showInputMessage="1" showErrorMessage="1" sqref="C8 F6 I6:L7 G6:H8 F8 C6 B2:B3 A11:A510"/>
    <dataValidation type="list" imeMode="hiragana" allowBlank="1" showInputMessage="1" showErrorMessage="1" sqref="D11:D510">
      <formula1>INDIRECT(C11)</formula1>
    </dataValidation>
    <dataValidation type="list" allowBlank="1" showInputMessage="1" showErrorMessage="1" sqref="Q11:R510">
      <formula1>"○"</formula1>
    </dataValidation>
    <dataValidation imeMode="hiragana" allowBlank="1" showInputMessage="1" showErrorMessage="1" sqref="K11:K510 E11:F510 N11:N510"/>
  </dataValidations>
  <pageMargins left="0.7" right="0.7" top="0.75" bottom="0.75" header="0.3" footer="0.3"/>
  <pageSetup paperSize="9" scale="61" orientation="portrait" r:id="rId1"/>
  <colBreaks count="1" manualBreakCount="1">
    <brk id="19"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C5DBE1CF-DB36-40D4-9093-42EA131320C0}">
            <xm:f>様式1!$C$5="■"</xm:f>
            <x14:dxf>
              <fill>
                <patternFill>
                  <bgColor theme="0" tint="-0.34998626667073579"/>
                </patternFill>
              </fill>
            </x14:dxf>
          </x14:cfRule>
          <xm:sqref>A1:R511</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84"/>
  <sheetViews>
    <sheetView view="pageBreakPreview" zoomScaleNormal="55" zoomScaleSheetLayoutView="100" workbookViewId="0">
      <selection activeCell="C11" sqref="C11"/>
    </sheetView>
  </sheetViews>
  <sheetFormatPr defaultRowHeight="13.5"/>
  <cols>
    <col min="1" max="2" width="2.625" style="50" customWidth="1"/>
    <col min="3" max="3" width="16.625" style="50" customWidth="1"/>
    <col min="4" max="4" width="8.375" style="50" customWidth="1"/>
    <col min="5" max="5" width="12.25" style="50" customWidth="1"/>
    <col min="6" max="6" width="36.125" style="50" customWidth="1"/>
    <col min="7" max="7" width="1.125" style="50" customWidth="1"/>
    <col min="8" max="8" width="9.5" style="50" customWidth="1"/>
    <col min="9" max="9" width="1.375" style="50" customWidth="1"/>
    <col min="10" max="10" width="6" style="50" customWidth="1"/>
    <col min="11" max="11" width="6.125" style="50" customWidth="1"/>
    <col min="12" max="12" width="1.875" style="50" customWidth="1"/>
    <col min="13" max="13" width="6" style="50" customWidth="1"/>
    <col min="14" max="14" width="6.125" style="50" customWidth="1"/>
    <col min="15" max="15" width="1.75" style="50" customWidth="1"/>
    <col min="16" max="16" width="8.5" style="50" customWidth="1"/>
    <col min="17" max="18" width="6.5" style="50" customWidth="1"/>
    <col min="19" max="19" width="20.625" style="50" customWidth="1"/>
    <col min="20" max="20" width="18.375" style="50" customWidth="1"/>
    <col min="21" max="21" width="25.375" style="50" customWidth="1"/>
    <col min="22" max="22" width="9" style="50" customWidth="1"/>
    <col min="23" max="23" width="9" style="51" hidden="1" customWidth="1"/>
    <col min="24" max="24" width="9" style="50" customWidth="1"/>
    <col min="25" max="16384" width="9" style="50"/>
  </cols>
  <sheetData>
    <row r="1" spans="1:23" ht="14.25">
      <c r="A1" s="94" t="str">
        <f>"【 内訳書 】 "&amp;様式1!L12</f>
        <v xml:space="preserve">【 内訳書 】 </v>
      </c>
      <c r="B1" s="28"/>
      <c r="C1" s="75"/>
      <c r="D1" s="75"/>
      <c r="E1" s="75"/>
      <c r="F1" s="75"/>
      <c r="G1" s="75"/>
      <c r="H1" s="75"/>
      <c r="I1" s="75"/>
      <c r="J1" s="75"/>
      <c r="K1" s="75"/>
      <c r="L1" s="75"/>
      <c r="M1" s="75"/>
      <c r="N1" s="75"/>
      <c r="O1" s="75"/>
      <c r="P1" s="75"/>
      <c r="Q1" s="75"/>
      <c r="R1" s="75"/>
    </row>
    <row r="2" spans="1:23" ht="25.5" customHeight="1">
      <c r="A2" s="75"/>
      <c r="B2" s="645" t="s">
        <v>117</v>
      </c>
      <c r="C2" s="645"/>
      <c r="D2" s="645"/>
      <c r="E2" s="645"/>
      <c r="F2" s="645"/>
      <c r="G2" s="645"/>
      <c r="H2" s="645"/>
      <c r="I2" s="645"/>
      <c r="J2" s="645"/>
      <c r="K2" s="645"/>
      <c r="L2" s="645"/>
      <c r="M2" s="645"/>
      <c r="N2" s="645"/>
      <c r="O2" s="645"/>
      <c r="P2" s="645"/>
      <c r="Q2" s="645"/>
      <c r="R2" s="645"/>
    </row>
    <row r="3" spans="1:23" ht="44.25" customHeight="1">
      <c r="A3" s="75"/>
      <c r="B3" s="646" t="s">
        <v>131</v>
      </c>
      <c r="C3" s="666"/>
      <c r="D3" s="666"/>
      <c r="E3" s="666"/>
      <c r="F3" s="666"/>
      <c r="G3" s="666"/>
      <c r="H3" s="666"/>
      <c r="I3" s="666"/>
      <c r="J3" s="666"/>
      <c r="K3" s="666"/>
      <c r="L3" s="666"/>
      <c r="M3" s="666"/>
      <c r="N3" s="666"/>
      <c r="O3" s="666"/>
      <c r="P3" s="666"/>
      <c r="Q3" s="666"/>
      <c r="R3" s="666"/>
      <c r="W3" s="51">
        <v>18</v>
      </c>
    </row>
    <row r="4" spans="1:23" ht="11.25" customHeight="1">
      <c r="A4" s="95"/>
      <c r="B4" s="95"/>
      <c r="C4" s="96"/>
      <c r="D4" s="52"/>
      <c r="E4" s="52"/>
      <c r="F4" s="97"/>
      <c r="G4" s="97"/>
      <c r="H4" s="97"/>
      <c r="I4" s="97"/>
      <c r="J4" s="97"/>
      <c r="K4" s="97"/>
      <c r="L4" s="97"/>
      <c r="M4" s="97"/>
      <c r="N4" s="97"/>
      <c r="O4" s="97"/>
      <c r="P4" s="97"/>
      <c r="Q4" s="75"/>
      <c r="R4" s="75"/>
    </row>
    <row r="5" spans="1:23" ht="21.75" customHeight="1">
      <c r="A5" s="95"/>
      <c r="B5" s="95"/>
      <c r="C5" s="632" t="s">
        <v>73</v>
      </c>
      <c r="D5" s="633"/>
      <c r="E5" s="634"/>
      <c r="F5" s="151" t="s">
        <v>74</v>
      </c>
      <c r="G5" s="620" t="s">
        <v>75</v>
      </c>
      <c r="H5" s="621"/>
      <c r="I5" s="621"/>
      <c r="J5" s="621"/>
      <c r="K5" s="621"/>
      <c r="L5" s="622"/>
      <c r="M5" s="76"/>
      <c r="N5" s="623" t="str">
        <f>IF(G331&lt;&gt;0,"「細目：その他」で補助対象外に仕分けされていないものがある","")</f>
        <v/>
      </c>
      <c r="O5" s="623"/>
      <c r="P5" s="623"/>
      <c r="Q5" s="75"/>
      <c r="R5" s="75"/>
    </row>
    <row r="6" spans="1:23" ht="21.75" customHeight="1">
      <c r="A6" s="95"/>
      <c r="B6" s="95"/>
      <c r="C6" s="635">
        <f>SUMIFS($P$11:$P$310,$Q$11:$Q$310,"")</f>
        <v>0</v>
      </c>
      <c r="D6" s="636"/>
      <c r="E6" s="637"/>
      <c r="F6" s="100">
        <f>SUMIFS($P$11:$P$310,$Q$11:$Q$310,"○")</f>
        <v>0</v>
      </c>
      <c r="G6" s="624">
        <f>SUM(C6,F6)</f>
        <v>0</v>
      </c>
      <c r="H6" s="625"/>
      <c r="I6" s="625"/>
      <c r="J6" s="625"/>
      <c r="K6" s="625"/>
      <c r="L6" s="626"/>
      <c r="M6" s="76"/>
      <c r="N6" s="623"/>
      <c r="O6" s="623"/>
      <c r="P6" s="623"/>
      <c r="Q6" s="75"/>
      <c r="R6" s="75"/>
    </row>
    <row r="7" spans="1:23" ht="21.75" customHeight="1">
      <c r="A7" s="95"/>
      <c r="B7" s="95"/>
      <c r="C7" s="632" t="s">
        <v>115</v>
      </c>
      <c r="D7" s="633"/>
      <c r="E7" s="634"/>
      <c r="F7" s="151" t="s">
        <v>116</v>
      </c>
      <c r="G7" s="101"/>
      <c r="H7" s="102"/>
      <c r="I7" s="102"/>
      <c r="J7" s="102"/>
      <c r="K7" s="102"/>
      <c r="L7" s="102"/>
      <c r="M7" s="76"/>
      <c r="N7" s="148"/>
      <c r="O7" s="148"/>
      <c r="P7" s="148"/>
      <c r="Q7" s="75"/>
      <c r="R7" s="75"/>
    </row>
    <row r="8" spans="1:23" ht="21.75" customHeight="1">
      <c r="A8" s="95"/>
      <c r="B8" s="95"/>
      <c r="C8" s="635">
        <f>SUMIFS($P$11:$P$310,$R$11:$R$310,"○",$Q$11:$Q$310,"")</f>
        <v>0</v>
      </c>
      <c r="D8" s="636"/>
      <c r="E8" s="637"/>
      <c r="F8" s="103">
        <f>IF(様式1!N31="■",0,ROUNDDOWN((C6-C8)*10/110,0))</f>
        <v>0</v>
      </c>
      <c r="G8" s="101"/>
      <c r="H8" s="627" t="str">
        <f>IF(C6-C8&gt;0,IF(様式1!N31="■","←免税事業者又は簡易課税事業者のため，消費税等仕入控除税額０",""),"")</f>
        <v/>
      </c>
      <c r="I8" s="627"/>
      <c r="J8" s="627"/>
      <c r="K8" s="627"/>
      <c r="L8" s="627"/>
      <c r="M8" s="627"/>
      <c r="N8" s="627"/>
      <c r="O8" s="627"/>
      <c r="P8" s="627"/>
      <c r="Q8" s="627"/>
      <c r="R8" s="75"/>
    </row>
    <row r="9" spans="1:23" ht="20.25" customHeight="1">
      <c r="A9" s="104" t="s">
        <v>61</v>
      </c>
      <c r="B9" s="104"/>
      <c r="C9" s="76"/>
      <c r="D9" s="105"/>
      <c r="E9" s="105"/>
      <c r="F9" s="106">
        <f>SUMIFS($P$11:$P$310,$R$11:$R$310,"○")</f>
        <v>0</v>
      </c>
      <c r="G9" s="107"/>
      <c r="H9" s="107"/>
      <c r="I9" s="107"/>
      <c r="J9" s="107"/>
      <c r="K9" s="107"/>
      <c r="L9" s="107"/>
      <c r="M9" s="107"/>
      <c r="N9" s="107"/>
      <c r="O9" s="107"/>
      <c r="P9" s="75"/>
      <c r="Q9" s="108"/>
      <c r="R9" s="108" t="s">
        <v>31</v>
      </c>
    </row>
    <row r="10" spans="1:23" ht="36" customHeight="1">
      <c r="A10" s="628" t="s">
        <v>76</v>
      </c>
      <c r="B10" s="629"/>
      <c r="C10" s="109" t="s">
        <v>9</v>
      </c>
      <c r="D10" s="109" t="s">
        <v>252</v>
      </c>
      <c r="E10" s="143" t="s">
        <v>159</v>
      </c>
      <c r="F10" s="110" t="s">
        <v>77</v>
      </c>
      <c r="G10" s="53"/>
      <c r="H10" s="111" t="s">
        <v>78</v>
      </c>
      <c r="I10" s="112" t="s">
        <v>79</v>
      </c>
      <c r="J10" s="111" t="s">
        <v>80</v>
      </c>
      <c r="K10" s="113" t="s">
        <v>81</v>
      </c>
      <c r="L10" s="112" t="s">
        <v>79</v>
      </c>
      <c r="M10" s="111" t="s">
        <v>82</v>
      </c>
      <c r="N10" s="113" t="s">
        <v>81</v>
      </c>
      <c r="O10" s="112" t="s">
        <v>83</v>
      </c>
      <c r="P10" s="114" t="s">
        <v>84</v>
      </c>
      <c r="Q10" s="115" t="s">
        <v>85</v>
      </c>
      <c r="R10" s="116" t="s">
        <v>114</v>
      </c>
    </row>
    <row r="11" spans="1:23" ht="18" customHeight="1">
      <c r="A11" s="630">
        <v>1</v>
      </c>
      <c r="B11" s="631"/>
      <c r="C11" s="54"/>
      <c r="D11" s="65"/>
      <c r="E11" s="144"/>
      <c r="F11" s="66"/>
      <c r="G11" s="56"/>
      <c r="H11" s="57"/>
      <c r="I11" s="56"/>
      <c r="J11" s="57"/>
      <c r="K11" s="58"/>
      <c r="L11" s="59"/>
      <c r="M11" s="57"/>
      <c r="N11" s="58"/>
      <c r="O11" s="61"/>
      <c r="P11" s="62">
        <f t="shared" ref="P11:P21" si="0">IF(H11="",0,INT(SUM(PRODUCT(H11,J11,M11))))</f>
        <v>0</v>
      </c>
      <c r="Q11" s="89"/>
      <c r="R11" s="63"/>
    </row>
    <row r="12" spans="1:23" ht="18" customHeight="1">
      <c r="A12" s="606">
        <v>2</v>
      </c>
      <c r="B12" s="607"/>
      <c r="C12" s="64"/>
      <c r="D12" s="65"/>
      <c r="E12" s="144"/>
      <c r="F12" s="66"/>
      <c r="G12" s="67"/>
      <c r="H12" s="68"/>
      <c r="I12" s="67"/>
      <c r="J12" s="68"/>
      <c r="K12" s="69"/>
      <c r="L12" s="70"/>
      <c r="M12" s="68"/>
      <c r="N12" s="69"/>
      <c r="O12" s="72"/>
      <c r="P12" s="62">
        <f t="shared" si="0"/>
        <v>0</v>
      </c>
      <c r="Q12" s="90"/>
      <c r="R12" s="73"/>
    </row>
    <row r="13" spans="1:23" ht="18" customHeight="1">
      <c r="A13" s="606">
        <v>3</v>
      </c>
      <c r="B13" s="607"/>
      <c r="C13" s="64"/>
      <c r="D13" s="65"/>
      <c r="E13" s="144"/>
      <c r="F13" s="66"/>
      <c r="G13" s="67"/>
      <c r="H13" s="68"/>
      <c r="I13" s="67"/>
      <c r="J13" s="68"/>
      <c r="K13" s="69"/>
      <c r="L13" s="70"/>
      <c r="M13" s="68"/>
      <c r="N13" s="69"/>
      <c r="O13" s="72"/>
      <c r="P13" s="62">
        <f t="shared" si="0"/>
        <v>0</v>
      </c>
      <c r="Q13" s="90"/>
      <c r="R13" s="73"/>
    </row>
    <row r="14" spans="1:23" ht="18" customHeight="1">
      <c r="A14" s="606">
        <v>4</v>
      </c>
      <c r="B14" s="607"/>
      <c r="C14" s="64"/>
      <c r="D14" s="65"/>
      <c r="E14" s="144"/>
      <c r="F14" s="66"/>
      <c r="G14" s="67"/>
      <c r="H14" s="68"/>
      <c r="I14" s="67"/>
      <c r="J14" s="68"/>
      <c r="K14" s="69"/>
      <c r="L14" s="70"/>
      <c r="M14" s="68"/>
      <c r="N14" s="69"/>
      <c r="O14" s="72"/>
      <c r="P14" s="62">
        <f t="shared" si="0"/>
        <v>0</v>
      </c>
      <c r="Q14" s="90"/>
      <c r="R14" s="73"/>
    </row>
    <row r="15" spans="1:23" ht="18" customHeight="1">
      <c r="A15" s="606">
        <v>5</v>
      </c>
      <c r="B15" s="607"/>
      <c r="C15" s="64"/>
      <c r="D15" s="65"/>
      <c r="E15" s="144"/>
      <c r="F15" s="66"/>
      <c r="G15" s="67"/>
      <c r="H15" s="68"/>
      <c r="I15" s="67"/>
      <c r="J15" s="68"/>
      <c r="K15" s="69"/>
      <c r="L15" s="70"/>
      <c r="M15" s="68"/>
      <c r="N15" s="69"/>
      <c r="O15" s="72"/>
      <c r="P15" s="62">
        <f t="shared" si="0"/>
        <v>0</v>
      </c>
      <c r="Q15" s="90"/>
      <c r="R15" s="73"/>
    </row>
    <row r="16" spans="1:23" ht="18" customHeight="1">
      <c r="A16" s="606">
        <v>6</v>
      </c>
      <c r="B16" s="607"/>
      <c r="C16" s="64"/>
      <c r="D16" s="65"/>
      <c r="E16" s="144"/>
      <c r="F16" s="66"/>
      <c r="G16" s="67"/>
      <c r="H16" s="68"/>
      <c r="I16" s="67"/>
      <c r="J16" s="68"/>
      <c r="K16" s="69"/>
      <c r="L16" s="70"/>
      <c r="M16" s="68"/>
      <c r="N16" s="69"/>
      <c r="O16" s="72"/>
      <c r="P16" s="62">
        <f t="shared" si="0"/>
        <v>0</v>
      </c>
      <c r="Q16" s="90"/>
      <c r="R16" s="73"/>
    </row>
    <row r="17" spans="1:18" ht="18" customHeight="1">
      <c r="A17" s="606">
        <v>7</v>
      </c>
      <c r="B17" s="607"/>
      <c r="C17" s="64"/>
      <c r="D17" s="65"/>
      <c r="E17" s="144"/>
      <c r="F17" s="66"/>
      <c r="G17" s="67"/>
      <c r="H17" s="68"/>
      <c r="I17" s="67"/>
      <c r="J17" s="68"/>
      <c r="K17" s="69"/>
      <c r="L17" s="70"/>
      <c r="M17" s="68"/>
      <c r="N17" s="69"/>
      <c r="O17" s="72"/>
      <c r="P17" s="62">
        <f t="shared" si="0"/>
        <v>0</v>
      </c>
      <c r="Q17" s="90"/>
      <c r="R17" s="73"/>
    </row>
    <row r="18" spans="1:18" ht="18" customHeight="1">
      <c r="A18" s="606">
        <v>8</v>
      </c>
      <c r="B18" s="607"/>
      <c r="C18" s="64"/>
      <c r="D18" s="65"/>
      <c r="E18" s="144"/>
      <c r="F18" s="66"/>
      <c r="G18" s="67"/>
      <c r="H18" s="68"/>
      <c r="I18" s="67"/>
      <c r="J18" s="68"/>
      <c r="K18" s="69"/>
      <c r="L18" s="70"/>
      <c r="M18" s="68"/>
      <c r="N18" s="69"/>
      <c r="O18" s="72"/>
      <c r="P18" s="62">
        <f t="shared" si="0"/>
        <v>0</v>
      </c>
      <c r="Q18" s="90"/>
      <c r="R18" s="73"/>
    </row>
    <row r="19" spans="1:18" ht="18" customHeight="1">
      <c r="A19" s="606">
        <v>9</v>
      </c>
      <c r="B19" s="607"/>
      <c r="C19" s="64"/>
      <c r="D19" s="65"/>
      <c r="E19" s="144"/>
      <c r="F19" s="66"/>
      <c r="G19" s="67"/>
      <c r="H19" s="68"/>
      <c r="I19" s="67"/>
      <c r="J19" s="68"/>
      <c r="K19" s="69"/>
      <c r="L19" s="70"/>
      <c r="M19" s="68"/>
      <c r="N19" s="69"/>
      <c r="O19" s="72"/>
      <c r="P19" s="62">
        <f t="shared" si="0"/>
        <v>0</v>
      </c>
      <c r="Q19" s="90"/>
      <c r="R19" s="73"/>
    </row>
    <row r="20" spans="1:18" ht="18" customHeight="1">
      <c r="A20" s="606">
        <v>10</v>
      </c>
      <c r="B20" s="607"/>
      <c r="C20" s="64"/>
      <c r="D20" s="65"/>
      <c r="E20" s="144"/>
      <c r="F20" s="66"/>
      <c r="G20" s="67"/>
      <c r="H20" s="68"/>
      <c r="I20" s="67"/>
      <c r="J20" s="68"/>
      <c r="K20" s="69"/>
      <c r="L20" s="70"/>
      <c r="M20" s="68"/>
      <c r="N20" s="69"/>
      <c r="O20" s="72"/>
      <c r="P20" s="62">
        <f t="shared" si="0"/>
        <v>0</v>
      </c>
      <c r="Q20" s="90"/>
      <c r="R20" s="73"/>
    </row>
    <row r="21" spans="1:18" ht="18" customHeight="1">
      <c r="A21" s="606">
        <v>11</v>
      </c>
      <c r="B21" s="607"/>
      <c r="C21" s="64"/>
      <c r="D21" s="65"/>
      <c r="E21" s="144"/>
      <c r="F21" s="66"/>
      <c r="G21" s="67"/>
      <c r="H21" s="68"/>
      <c r="I21" s="70"/>
      <c r="J21" s="68"/>
      <c r="K21" s="69"/>
      <c r="L21" s="70"/>
      <c r="M21" s="71"/>
      <c r="N21" s="69"/>
      <c r="O21" s="72"/>
      <c r="P21" s="62">
        <f t="shared" si="0"/>
        <v>0</v>
      </c>
      <c r="Q21" s="90"/>
      <c r="R21" s="73"/>
    </row>
    <row r="22" spans="1:18" ht="18" customHeight="1">
      <c r="A22" s="606">
        <v>12</v>
      </c>
      <c r="B22" s="607"/>
      <c r="C22" s="54"/>
      <c r="D22" s="65"/>
      <c r="E22" s="144"/>
      <c r="F22" s="66"/>
      <c r="G22" s="67"/>
      <c r="H22" s="68"/>
      <c r="I22" s="70"/>
      <c r="J22" s="68"/>
      <c r="K22" s="69"/>
      <c r="L22" s="70"/>
      <c r="M22" s="71"/>
      <c r="N22" s="69"/>
      <c r="O22" s="72"/>
      <c r="P22" s="62">
        <f t="shared" ref="P22:P75" si="1">IF(H22="",0,INT(SUM(PRODUCT(H22,J22,M22))))</f>
        <v>0</v>
      </c>
      <c r="Q22" s="90"/>
      <c r="R22" s="73"/>
    </row>
    <row r="23" spans="1:18" ht="18" customHeight="1">
      <c r="A23" s="606">
        <v>13</v>
      </c>
      <c r="B23" s="607"/>
      <c r="C23" s="54"/>
      <c r="D23" s="65"/>
      <c r="E23" s="144"/>
      <c r="F23" s="66"/>
      <c r="G23" s="67"/>
      <c r="H23" s="68"/>
      <c r="I23" s="70"/>
      <c r="J23" s="68"/>
      <c r="K23" s="69"/>
      <c r="L23" s="70"/>
      <c r="M23" s="71"/>
      <c r="N23" s="69"/>
      <c r="O23" s="72"/>
      <c r="P23" s="62">
        <f t="shared" si="1"/>
        <v>0</v>
      </c>
      <c r="Q23" s="90"/>
      <c r="R23" s="73"/>
    </row>
    <row r="24" spans="1:18" ht="18" customHeight="1">
      <c r="A24" s="606">
        <v>14</v>
      </c>
      <c r="B24" s="607"/>
      <c r="C24" s="54"/>
      <c r="D24" s="65"/>
      <c r="E24" s="144"/>
      <c r="F24" s="66"/>
      <c r="G24" s="67"/>
      <c r="H24" s="68"/>
      <c r="I24" s="70"/>
      <c r="J24" s="68"/>
      <c r="K24" s="69"/>
      <c r="L24" s="70"/>
      <c r="M24" s="71"/>
      <c r="N24" s="69"/>
      <c r="O24" s="72"/>
      <c r="P24" s="62">
        <f t="shared" si="1"/>
        <v>0</v>
      </c>
      <c r="Q24" s="90"/>
      <c r="R24" s="73"/>
    </row>
    <row r="25" spans="1:18" ht="18" customHeight="1">
      <c r="A25" s="606">
        <v>15</v>
      </c>
      <c r="B25" s="607"/>
      <c r="C25" s="54"/>
      <c r="D25" s="65"/>
      <c r="E25" s="144"/>
      <c r="F25" s="66"/>
      <c r="G25" s="67"/>
      <c r="H25" s="68"/>
      <c r="I25" s="70"/>
      <c r="J25" s="68"/>
      <c r="K25" s="69"/>
      <c r="L25" s="70"/>
      <c r="M25" s="71"/>
      <c r="N25" s="69"/>
      <c r="O25" s="72"/>
      <c r="P25" s="62">
        <f t="shared" si="1"/>
        <v>0</v>
      </c>
      <c r="Q25" s="90"/>
      <c r="R25" s="73"/>
    </row>
    <row r="26" spans="1:18" ht="18" customHeight="1">
      <c r="A26" s="606">
        <v>16</v>
      </c>
      <c r="B26" s="607"/>
      <c r="C26" s="54"/>
      <c r="D26" s="65"/>
      <c r="E26" s="145"/>
      <c r="F26" s="55"/>
      <c r="G26" s="67"/>
      <c r="H26" s="57"/>
      <c r="I26" s="67"/>
      <c r="J26" s="68"/>
      <c r="K26" s="69"/>
      <c r="L26" s="70"/>
      <c r="M26" s="71"/>
      <c r="N26" s="69"/>
      <c r="O26" s="72"/>
      <c r="P26" s="62">
        <f t="shared" si="1"/>
        <v>0</v>
      </c>
      <c r="Q26" s="90"/>
      <c r="R26" s="73"/>
    </row>
    <row r="27" spans="1:18" ht="18" customHeight="1">
      <c r="A27" s="606">
        <v>17</v>
      </c>
      <c r="B27" s="607"/>
      <c r="C27" s="54"/>
      <c r="D27" s="65"/>
      <c r="E27" s="145"/>
      <c r="F27" s="55"/>
      <c r="G27" s="67"/>
      <c r="H27" s="57"/>
      <c r="I27" s="67"/>
      <c r="J27" s="68"/>
      <c r="K27" s="69"/>
      <c r="L27" s="67"/>
      <c r="M27" s="71"/>
      <c r="N27" s="74"/>
      <c r="O27" s="72"/>
      <c r="P27" s="62">
        <f t="shared" si="1"/>
        <v>0</v>
      </c>
      <c r="Q27" s="90"/>
      <c r="R27" s="73"/>
    </row>
    <row r="28" spans="1:18" ht="18" customHeight="1">
      <c r="A28" s="606">
        <v>18</v>
      </c>
      <c r="B28" s="607"/>
      <c r="C28" s="54"/>
      <c r="D28" s="65"/>
      <c r="E28" s="145"/>
      <c r="F28" s="66"/>
      <c r="G28" s="67"/>
      <c r="H28" s="68"/>
      <c r="I28" s="67"/>
      <c r="J28" s="68"/>
      <c r="K28" s="69"/>
      <c r="L28" s="67"/>
      <c r="M28" s="71"/>
      <c r="N28" s="74"/>
      <c r="O28" s="72"/>
      <c r="P28" s="62">
        <f t="shared" si="1"/>
        <v>0</v>
      </c>
      <c r="Q28" s="90"/>
      <c r="R28" s="73"/>
    </row>
    <row r="29" spans="1:18" ht="18" customHeight="1">
      <c r="A29" s="606">
        <v>19</v>
      </c>
      <c r="B29" s="607"/>
      <c r="C29" s="54"/>
      <c r="D29" s="65"/>
      <c r="E29" s="145"/>
      <c r="F29" s="66"/>
      <c r="G29" s="67"/>
      <c r="H29" s="68"/>
      <c r="I29" s="67"/>
      <c r="J29" s="68"/>
      <c r="K29" s="69"/>
      <c r="L29" s="67"/>
      <c r="M29" s="71"/>
      <c r="N29" s="74"/>
      <c r="O29" s="72"/>
      <c r="P29" s="62">
        <f t="shared" si="1"/>
        <v>0</v>
      </c>
      <c r="Q29" s="90"/>
      <c r="R29" s="73"/>
    </row>
    <row r="30" spans="1:18" ht="18" customHeight="1">
      <c r="A30" s="606">
        <v>20</v>
      </c>
      <c r="B30" s="607"/>
      <c r="C30" s="54"/>
      <c r="D30" s="65"/>
      <c r="E30" s="144"/>
      <c r="F30" s="66"/>
      <c r="G30" s="67"/>
      <c r="H30" s="68"/>
      <c r="I30" s="67"/>
      <c r="J30" s="68"/>
      <c r="K30" s="69"/>
      <c r="L30" s="70"/>
      <c r="M30" s="71"/>
      <c r="N30" s="69"/>
      <c r="O30" s="72"/>
      <c r="P30" s="62">
        <f t="shared" si="1"/>
        <v>0</v>
      </c>
      <c r="Q30" s="90"/>
      <c r="R30" s="73"/>
    </row>
    <row r="31" spans="1:18" ht="18" customHeight="1">
      <c r="A31" s="606">
        <v>21</v>
      </c>
      <c r="B31" s="607"/>
      <c r="C31" s="54"/>
      <c r="D31" s="65"/>
      <c r="E31" s="144"/>
      <c r="F31" s="66"/>
      <c r="G31" s="67"/>
      <c r="H31" s="68"/>
      <c r="I31" s="67"/>
      <c r="J31" s="68"/>
      <c r="K31" s="69"/>
      <c r="L31" s="70"/>
      <c r="M31" s="71"/>
      <c r="N31" s="69"/>
      <c r="O31" s="72"/>
      <c r="P31" s="62">
        <f t="shared" si="1"/>
        <v>0</v>
      </c>
      <c r="Q31" s="90"/>
      <c r="R31" s="73"/>
    </row>
    <row r="32" spans="1:18" ht="18" customHeight="1">
      <c r="A32" s="606">
        <v>22</v>
      </c>
      <c r="B32" s="607"/>
      <c r="C32" s="54"/>
      <c r="D32" s="65"/>
      <c r="E32" s="144"/>
      <c r="F32" s="66"/>
      <c r="G32" s="67"/>
      <c r="H32" s="68"/>
      <c r="I32" s="70"/>
      <c r="J32" s="71"/>
      <c r="K32" s="69"/>
      <c r="L32" s="70"/>
      <c r="M32" s="71"/>
      <c r="N32" s="69"/>
      <c r="O32" s="72"/>
      <c r="P32" s="62">
        <f t="shared" si="1"/>
        <v>0</v>
      </c>
      <c r="Q32" s="90"/>
      <c r="R32" s="73"/>
    </row>
    <row r="33" spans="1:18" ht="18" customHeight="1">
      <c r="A33" s="606">
        <v>23</v>
      </c>
      <c r="B33" s="607"/>
      <c r="C33" s="54"/>
      <c r="D33" s="65"/>
      <c r="E33" s="144"/>
      <c r="F33" s="66"/>
      <c r="G33" s="67"/>
      <c r="H33" s="68"/>
      <c r="I33" s="70"/>
      <c r="J33" s="71"/>
      <c r="K33" s="69"/>
      <c r="L33" s="70"/>
      <c r="M33" s="71"/>
      <c r="N33" s="69"/>
      <c r="O33" s="72"/>
      <c r="P33" s="62">
        <f t="shared" si="1"/>
        <v>0</v>
      </c>
      <c r="Q33" s="90"/>
      <c r="R33" s="73"/>
    </row>
    <row r="34" spans="1:18" ht="18" customHeight="1">
      <c r="A34" s="606">
        <v>24</v>
      </c>
      <c r="B34" s="607"/>
      <c r="C34" s="54"/>
      <c r="D34" s="65"/>
      <c r="E34" s="144"/>
      <c r="F34" s="66"/>
      <c r="G34" s="67"/>
      <c r="H34" s="68"/>
      <c r="I34" s="70"/>
      <c r="J34" s="71"/>
      <c r="K34" s="69"/>
      <c r="L34" s="70"/>
      <c r="M34" s="71"/>
      <c r="N34" s="69"/>
      <c r="O34" s="72"/>
      <c r="P34" s="62">
        <f t="shared" si="1"/>
        <v>0</v>
      </c>
      <c r="Q34" s="90"/>
      <c r="R34" s="73"/>
    </row>
    <row r="35" spans="1:18" ht="18" customHeight="1">
      <c r="A35" s="606">
        <v>25</v>
      </c>
      <c r="B35" s="607"/>
      <c r="C35" s="54"/>
      <c r="D35" s="65"/>
      <c r="E35" s="144"/>
      <c r="F35" s="66"/>
      <c r="G35" s="67"/>
      <c r="H35" s="68"/>
      <c r="I35" s="70"/>
      <c r="J35" s="68"/>
      <c r="K35" s="69"/>
      <c r="L35" s="70"/>
      <c r="M35" s="71"/>
      <c r="N35" s="69"/>
      <c r="O35" s="72"/>
      <c r="P35" s="62">
        <f t="shared" si="1"/>
        <v>0</v>
      </c>
      <c r="Q35" s="90"/>
      <c r="R35" s="73"/>
    </row>
    <row r="36" spans="1:18" ht="18" customHeight="1">
      <c r="A36" s="606">
        <v>26</v>
      </c>
      <c r="B36" s="607"/>
      <c r="C36" s="54"/>
      <c r="D36" s="65"/>
      <c r="E36" s="144"/>
      <c r="F36" s="66"/>
      <c r="G36" s="67"/>
      <c r="H36" s="68"/>
      <c r="I36" s="70"/>
      <c r="J36" s="68"/>
      <c r="K36" s="69"/>
      <c r="L36" s="70"/>
      <c r="M36" s="71"/>
      <c r="N36" s="69"/>
      <c r="O36" s="72"/>
      <c r="P36" s="62">
        <f t="shared" si="1"/>
        <v>0</v>
      </c>
      <c r="Q36" s="90"/>
      <c r="R36" s="73"/>
    </row>
    <row r="37" spans="1:18" ht="18" customHeight="1">
      <c r="A37" s="606">
        <v>27</v>
      </c>
      <c r="B37" s="607"/>
      <c r="C37" s="54"/>
      <c r="D37" s="65"/>
      <c r="E37" s="145"/>
      <c r="F37" s="55"/>
      <c r="G37" s="56"/>
      <c r="H37" s="57"/>
      <c r="I37" s="70"/>
      <c r="J37" s="71"/>
      <c r="K37" s="69"/>
      <c r="L37" s="70"/>
      <c r="M37" s="71"/>
      <c r="N37" s="69"/>
      <c r="O37" s="72"/>
      <c r="P37" s="62">
        <f t="shared" si="1"/>
        <v>0</v>
      </c>
      <c r="Q37" s="90"/>
      <c r="R37" s="73"/>
    </row>
    <row r="38" spans="1:18" ht="18" customHeight="1">
      <c r="A38" s="606">
        <v>28</v>
      </c>
      <c r="B38" s="607"/>
      <c r="C38" s="54"/>
      <c r="D38" s="65"/>
      <c r="E38" s="144"/>
      <c r="F38" s="66"/>
      <c r="G38" s="67"/>
      <c r="H38" s="68"/>
      <c r="I38" s="70"/>
      <c r="J38" s="71"/>
      <c r="K38" s="69"/>
      <c r="L38" s="70"/>
      <c r="M38" s="71"/>
      <c r="N38" s="69"/>
      <c r="O38" s="72"/>
      <c r="P38" s="62">
        <f t="shared" si="1"/>
        <v>0</v>
      </c>
      <c r="Q38" s="90"/>
      <c r="R38" s="73"/>
    </row>
    <row r="39" spans="1:18" ht="18" customHeight="1">
      <c r="A39" s="606">
        <v>29</v>
      </c>
      <c r="B39" s="607"/>
      <c r="C39" s="54"/>
      <c r="D39" s="65"/>
      <c r="E39" s="145"/>
      <c r="F39" s="55"/>
      <c r="G39" s="56"/>
      <c r="H39" s="57"/>
      <c r="I39" s="70"/>
      <c r="J39" s="71"/>
      <c r="K39" s="69"/>
      <c r="L39" s="70"/>
      <c r="M39" s="71"/>
      <c r="N39" s="69"/>
      <c r="O39" s="72"/>
      <c r="P39" s="62">
        <f t="shared" si="1"/>
        <v>0</v>
      </c>
      <c r="Q39" s="90"/>
      <c r="R39" s="73"/>
    </row>
    <row r="40" spans="1:18" ht="18" customHeight="1">
      <c r="A40" s="606">
        <v>30</v>
      </c>
      <c r="B40" s="607"/>
      <c r="C40" s="54"/>
      <c r="D40" s="65"/>
      <c r="E40" s="144"/>
      <c r="F40" s="66"/>
      <c r="G40" s="67"/>
      <c r="H40" s="68"/>
      <c r="I40" s="70"/>
      <c r="J40" s="68"/>
      <c r="K40" s="69"/>
      <c r="L40" s="70"/>
      <c r="M40" s="71"/>
      <c r="N40" s="69"/>
      <c r="O40" s="72"/>
      <c r="P40" s="62">
        <f t="shared" si="1"/>
        <v>0</v>
      </c>
      <c r="Q40" s="90"/>
      <c r="R40" s="73"/>
    </row>
    <row r="41" spans="1:18" ht="18" customHeight="1">
      <c r="A41" s="606">
        <v>31</v>
      </c>
      <c r="B41" s="607"/>
      <c r="C41" s="54"/>
      <c r="D41" s="65"/>
      <c r="E41" s="144"/>
      <c r="F41" s="66"/>
      <c r="G41" s="67"/>
      <c r="H41" s="68"/>
      <c r="I41" s="67"/>
      <c r="J41" s="68"/>
      <c r="K41" s="69"/>
      <c r="L41" s="70"/>
      <c r="M41" s="71"/>
      <c r="N41" s="69"/>
      <c r="O41" s="72"/>
      <c r="P41" s="62">
        <f t="shared" si="1"/>
        <v>0</v>
      </c>
      <c r="Q41" s="90"/>
      <c r="R41" s="73"/>
    </row>
    <row r="42" spans="1:18" ht="18" customHeight="1">
      <c r="A42" s="606">
        <v>32</v>
      </c>
      <c r="B42" s="607"/>
      <c r="C42" s="54"/>
      <c r="D42" s="65"/>
      <c r="E42" s="144"/>
      <c r="F42" s="66"/>
      <c r="G42" s="67"/>
      <c r="H42" s="68"/>
      <c r="I42" s="67"/>
      <c r="J42" s="68"/>
      <c r="K42" s="69"/>
      <c r="L42" s="70"/>
      <c r="M42" s="71"/>
      <c r="N42" s="69"/>
      <c r="O42" s="72"/>
      <c r="P42" s="62">
        <f t="shared" si="1"/>
        <v>0</v>
      </c>
      <c r="Q42" s="90"/>
      <c r="R42" s="73"/>
    </row>
    <row r="43" spans="1:18" ht="18" customHeight="1">
      <c r="A43" s="606">
        <v>33</v>
      </c>
      <c r="B43" s="607"/>
      <c r="C43" s="54"/>
      <c r="D43" s="65"/>
      <c r="E43" s="144"/>
      <c r="F43" s="66"/>
      <c r="G43" s="67"/>
      <c r="H43" s="68"/>
      <c r="I43" s="67"/>
      <c r="J43" s="68"/>
      <c r="K43" s="69"/>
      <c r="L43" s="70"/>
      <c r="M43" s="71"/>
      <c r="N43" s="69"/>
      <c r="O43" s="72"/>
      <c r="P43" s="62">
        <f t="shared" si="1"/>
        <v>0</v>
      </c>
      <c r="Q43" s="90"/>
      <c r="R43" s="73"/>
    </row>
    <row r="44" spans="1:18" ht="18" customHeight="1">
      <c r="A44" s="606">
        <v>34</v>
      </c>
      <c r="B44" s="607"/>
      <c r="C44" s="54"/>
      <c r="D44" s="65"/>
      <c r="E44" s="144"/>
      <c r="F44" s="66"/>
      <c r="G44" s="67"/>
      <c r="H44" s="68"/>
      <c r="I44" s="67"/>
      <c r="J44" s="68"/>
      <c r="K44" s="69"/>
      <c r="L44" s="70"/>
      <c r="M44" s="71"/>
      <c r="N44" s="69"/>
      <c r="O44" s="72"/>
      <c r="P44" s="62">
        <f t="shared" si="1"/>
        <v>0</v>
      </c>
      <c r="Q44" s="90"/>
      <c r="R44" s="73"/>
    </row>
    <row r="45" spans="1:18" ht="18" customHeight="1">
      <c r="A45" s="606">
        <v>35</v>
      </c>
      <c r="B45" s="607"/>
      <c r="C45" s="54"/>
      <c r="D45" s="65"/>
      <c r="E45" s="144"/>
      <c r="F45" s="66"/>
      <c r="G45" s="67"/>
      <c r="H45" s="68"/>
      <c r="I45" s="67"/>
      <c r="J45" s="68"/>
      <c r="K45" s="69"/>
      <c r="L45" s="70"/>
      <c r="M45" s="71"/>
      <c r="N45" s="69"/>
      <c r="O45" s="72"/>
      <c r="P45" s="62">
        <f t="shared" si="1"/>
        <v>0</v>
      </c>
      <c r="Q45" s="90"/>
      <c r="R45" s="73"/>
    </row>
    <row r="46" spans="1:18" ht="18" customHeight="1">
      <c r="A46" s="606">
        <v>36</v>
      </c>
      <c r="B46" s="607"/>
      <c r="C46" s="54"/>
      <c r="D46" s="65"/>
      <c r="E46" s="144"/>
      <c r="F46" s="66"/>
      <c r="G46" s="67"/>
      <c r="H46" s="68"/>
      <c r="I46" s="70"/>
      <c r="J46" s="71"/>
      <c r="K46" s="69"/>
      <c r="L46" s="70"/>
      <c r="M46" s="71"/>
      <c r="N46" s="69"/>
      <c r="O46" s="72"/>
      <c r="P46" s="62">
        <f t="shared" si="1"/>
        <v>0</v>
      </c>
      <c r="Q46" s="90"/>
      <c r="R46" s="73"/>
    </row>
    <row r="47" spans="1:18" ht="18" customHeight="1">
      <c r="A47" s="606">
        <v>37</v>
      </c>
      <c r="B47" s="607"/>
      <c r="C47" s="54"/>
      <c r="D47" s="65"/>
      <c r="E47" s="144"/>
      <c r="F47" s="66"/>
      <c r="G47" s="67"/>
      <c r="H47" s="68"/>
      <c r="I47" s="67"/>
      <c r="J47" s="68"/>
      <c r="K47" s="69"/>
      <c r="L47" s="70"/>
      <c r="M47" s="71"/>
      <c r="N47" s="69"/>
      <c r="O47" s="72"/>
      <c r="P47" s="62">
        <f t="shared" si="1"/>
        <v>0</v>
      </c>
      <c r="Q47" s="90"/>
      <c r="R47" s="73"/>
    </row>
    <row r="48" spans="1:18" ht="18" customHeight="1">
      <c r="A48" s="606">
        <v>38</v>
      </c>
      <c r="B48" s="607"/>
      <c r="C48" s="54"/>
      <c r="D48" s="65"/>
      <c r="E48" s="144"/>
      <c r="F48" s="66"/>
      <c r="G48" s="67"/>
      <c r="H48" s="68"/>
      <c r="I48" s="67"/>
      <c r="J48" s="68"/>
      <c r="K48" s="69"/>
      <c r="L48" s="70"/>
      <c r="M48" s="71"/>
      <c r="N48" s="69"/>
      <c r="O48" s="72"/>
      <c r="P48" s="62">
        <f t="shared" si="1"/>
        <v>0</v>
      </c>
      <c r="Q48" s="90"/>
      <c r="R48" s="73"/>
    </row>
    <row r="49" spans="1:18" ht="18" customHeight="1">
      <c r="A49" s="606">
        <v>39</v>
      </c>
      <c r="B49" s="607"/>
      <c r="C49" s="54"/>
      <c r="D49" s="65"/>
      <c r="E49" s="145"/>
      <c r="F49" s="55"/>
      <c r="G49" s="67"/>
      <c r="H49" s="57"/>
      <c r="I49" s="70"/>
      <c r="J49" s="71"/>
      <c r="K49" s="69"/>
      <c r="L49" s="70"/>
      <c r="M49" s="71"/>
      <c r="N49" s="69"/>
      <c r="O49" s="72"/>
      <c r="P49" s="62">
        <f t="shared" si="1"/>
        <v>0</v>
      </c>
      <c r="Q49" s="90"/>
      <c r="R49" s="73"/>
    </row>
    <row r="50" spans="1:18" ht="18" customHeight="1">
      <c r="A50" s="606">
        <v>40</v>
      </c>
      <c r="B50" s="607"/>
      <c r="C50" s="54"/>
      <c r="D50" s="65"/>
      <c r="E50" s="145"/>
      <c r="F50" s="55"/>
      <c r="G50" s="67"/>
      <c r="H50" s="57"/>
      <c r="I50" s="70"/>
      <c r="J50" s="71"/>
      <c r="K50" s="69"/>
      <c r="L50" s="70"/>
      <c r="M50" s="71"/>
      <c r="N50" s="69"/>
      <c r="O50" s="72"/>
      <c r="P50" s="62">
        <f t="shared" si="1"/>
        <v>0</v>
      </c>
      <c r="Q50" s="90"/>
      <c r="R50" s="73"/>
    </row>
    <row r="51" spans="1:18" ht="18" customHeight="1">
      <c r="A51" s="606">
        <v>41</v>
      </c>
      <c r="B51" s="607"/>
      <c r="C51" s="54"/>
      <c r="D51" s="65"/>
      <c r="E51" s="145"/>
      <c r="F51" s="55"/>
      <c r="G51" s="67"/>
      <c r="H51" s="68"/>
      <c r="I51" s="70"/>
      <c r="J51" s="71"/>
      <c r="K51" s="69"/>
      <c r="L51" s="70"/>
      <c r="M51" s="71"/>
      <c r="N51" s="69"/>
      <c r="O51" s="72"/>
      <c r="P51" s="62">
        <f t="shared" si="1"/>
        <v>0</v>
      </c>
      <c r="Q51" s="90"/>
      <c r="R51" s="73"/>
    </row>
    <row r="52" spans="1:18" ht="18" customHeight="1">
      <c r="A52" s="606">
        <v>42</v>
      </c>
      <c r="B52" s="607"/>
      <c r="C52" s="54"/>
      <c r="D52" s="65"/>
      <c r="E52" s="145"/>
      <c r="F52" s="55"/>
      <c r="G52" s="67"/>
      <c r="H52" s="68"/>
      <c r="I52" s="70"/>
      <c r="J52" s="71"/>
      <c r="K52" s="69"/>
      <c r="L52" s="70"/>
      <c r="M52" s="71"/>
      <c r="N52" s="69"/>
      <c r="O52" s="72"/>
      <c r="P52" s="62">
        <f t="shared" si="1"/>
        <v>0</v>
      </c>
      <c r="Q52" s="90"/>
      <c r="R52" s="73"/>
    </row>
    <row r="53" spans="1:18" ht="18" customHeight="1">
      <c r="A53" s="606">
        <v>43</v>
      </c>
      <c r="B53" s="607"/>
      <c r="C53" s="54"/>
      <c r="D53" s="65"/>
      <c r="E53" s="144"/>
      <c r="F53" s="66"/>
      <c r="G53" s="67"/>
      <c r="H53" s="68"/>
      <c r="I53" s="70"/>
      <c r="J53" s="71"/>
      <c r="K53" s="69"/>
      <c r="L53" s="70"/>
      <c r="M53" s="71"/>
      <c r="N53" s="69"/>
      <c r="O53" s="72"/>
      <c r="P53" s="62">
        <f t="shared" si="1"/>
        <v>0</v>
      </c>
      <c r="Q53" s="90"/>
      <c r="R53" s="73"/>
    </row>
    <row r="54" spans="1:18" ht="18" customHeight="1">
      <c r="A54" s="606">
        <v>44</v>
      </c>
      <c r="B54" s="607"/>
      <c r="C54" s="54"/>
      <c r="D54" s="65"/>
      <c r="E54" s="144"/>
      <c r="F54" s="66"/>
      <c r="G54" s="67"/>
      <c r="H54" s="68"/>
      <c r="I54" s="70"/>
      <c r="J54" s="71"/>
      <c r="K54" s="69"/>
      <c r="L54" s="70"/>
      <c r="M54" s="71"/>
      <c r="N54" s="69"/>
      <c r="O54" s="72"/>
      <c r="P54" s="62">
        <f t="shared" si="1"/>
        <v>0</v>
      </c>
      <c r="Q54" s="90"/>
      <c r="R54" s="73"/>
    </row>
    <row r="55" spans="1:18" ht="18" customHeight="1">
      <c r="A55" s="606">
        <v>45</v>
      </c>
      <c r="B55" s="607"/>
      <c r="C55" s="54"/>
      <c r="D55" s="65"/>
      <c r="E55" s="144"/>
      <c r="F55" s="66"/>
      <c r="G55" s="67"/>
      <c r="H55" s="68"/>
      <c r="I55" s="70"/>
      <c r="J55" s="71"/>
      <c r="K55" s="69"/>
      <c r="L55" s="70"/>
      <c r="M55" s="71"/>
      <c r="N55" s="69"/>
      <c r="O55" s="72"/>
      <c r="P55" s="62">
        <f t="shared" si="1"/>
        <v>0</v>
      </c>
      <c r="Q55" s="90"/>
      <c r="R55" s="73"/>
    </row>
    <row r="56" spans="1:18" ht="18" customHeight="1">
      <c r="A56" s="606">
        <v>46</v>
      </c>
      <c r="B56" s="607"/>
      <c r="C56" s="54"/>
      <c r="D56" s="65"/>
      <c r="E56" s="144"/>
      <c r="F56" s="66"/>
      <c r="G56" s="67"/>
      <c r="H56" s="68"/>
      <c r="I56" s="70"/>
      <c r="J56" s="71"/>
      <c r="K56" s="69"/>
      <c r="L56" s="70"/>
      <c r="M56" s="71"/>
      <c r="N56" s="69"/>
      <c r="O56" s="72"/>
      <c r="P56" s="62">
        <f t="shared" si="1"/>
        <v>0</v>
      </c>
      <c r="Q56" s="90"/>
      <c r="R56" s="73"/>
    </row>
    <row r="57" spans="1:18" ht="18" customHeight="1">
      <c r="A57" s="606">
        <v>47</v>
      </c>
      <c r="B57" s="607"/>
      <c r="C57" s="54"/>
      <c r="D57" s="65"/>
      <c r="E57" s="145"/>
      <c r="F57" s="55"/>
      <c r="G57" s="67"/>
      <c r="H57" s="57"/>
      <c r="I57" s="70"/>
      <c r="J57" s="71"/>
      <c r="K57" s="69"/>
      <c r="L57" s="70"/>
      <c r="M57" s="71"/>
      <c r="N57" s="69"/>
      <c r="O57" s="72"/>
      <c r="P57" s="62">
        <f t="shared" si="1"/>
        <v>0</v>
      </c>
      <c r="Q57" s="90"/>
      <c r="R57" s="73"/>
    </row>
    <row r="58" spans="1:18" ht="18" customHeight="1">
      <c r="A58" s="606">
        <v>48</v>
      </c>
      <c r="B58" s="607"/>
      <c r="C58" s="54"/>
      <c r="D58" s="65"/>
      <c r="E58" s="144"/>
      <c r="F58" s="66"/>
      <c r="G58" s="67"/>
      <c r="H58" s="68"/>
      <c r="I58" s="70"/>
      <c r="J58" s="71"/>
      <c r="K58" s="69"/>
      <c r="L58" s="70"/>
      <c r="M58" s="71"/>
      <c r="N58" s="69"/>
      <c r="O58" s="72"/>
      <c r="P58" s="62">
        <f t="shared" si="1"/>
        <v>0</v>
      </c>
      <c r="Q58" s="90"/>
      <c r="R58" s="73"/>
    </row>
    <row r="59" spans="1:18" ht="18" customHeight="1">
      <c r="A59" s="606">
        <v>49</v>
      </c>
      <c r="B59" s="607"/>
      <c r="C59" s="54"/>
      <c r="D59" s="65"/>
      <c r="E59" s="144"/>
      <c r="F59" s="66"/>
      <c r="G59" s="67"/>
      <c r="H59" s="71"/>
      <c r="I59" s="70"/>
      <c r="J59" s="71"/>
      <c r="K59" s="69"/>
      <c r="L59" s="70"/>
      <c r="M59" s="71"/>
      <c r="N59" s="69"/>
      <c r="O59" s="72"/>
      <c r="P59" s="62">
        <f t="shared" si="1"/>
        <v>0</v>
      </c>
      <c r="Q59" s="90"/>
      <c r="R59" s="73"/>
    </row>
    <row r="60" spans="1:18" ht="18" customHeight="1">
      <c r="A60" s="606">
        <v>50</v>
      </c>
      <c r="B60" s="607"/>
      <c r="C60" s="54"/>
      <c r="D60" s="65"/>
      <c r="E60" s="144"/>
      <c r="F60" s="66"/>
      <c r="G60" s="67"/>
      <c r="H60" s="71"/>
      <c r="I60" s="70"/>
      <c r="J60" s="71"/>
      <c r="K60" s="69"/>
      <c r="L60" s="70"/>
      <c r="M60" s="71"/>
      <c r="N60" s="69"/>
      <c r="O60" s="72"/>
      <c r="P60" s="62">
        <f t="shared" si="1"/>
        <v>0</v>
      </c>
      <c r="Q60" s="90"/>
      <c r="R60" s="73"/>
    </row>
    <row r="61" spans="1:18" ht="18" hidden="1" customHeight="1">
      <c r="A61" s="606">
        <v>51</v>
      </c>
      <c r="B61" s="607"/>
      <c r="C61" s="54"/>
      <c r="D61" s="65"/>
      <c r="E61" s="144"/>
      <c r="F61" s="66"/>
      <c r="G61" s="67"/>
      <c r="H61" s="71"/>
      <c r="I61" s="70"/>
      <c r="J61" s="71"/>
      <c r="K61" s="69"/>
      <c r="L61" s="70"/>
      <c r="M61" s="71"/>
      <c r="N61" s="69"/>
      <c r="O61" s="72"/>
      <c r="P61" s="62">
        <f t="shared" si="1"/>
        <v>0</v>
      </c>
      <c r="Q61" s="90"/>
      <c r="R61" s="73"/>
    </row>
    <row r="62" spans="1:18" ht="18" hidden="1" customHeight="1">
      <c r="A62" s="606">
        <v>52</v>
      </c>
      <c r="B62" s="607"/>
      <c r="C62" s="54"/>
      <c r="D62" s="65"/>
      <c r="E62" s="144"/>
      <c r="F62" s="66"/>
      <c r="G62" s="67"/>
      <c r="H62" s="71"/>
      <c r="I62" s="70"/>
      <c r="J62" s="71"/>
      <c r="K62" s="69"/>
      <c r="L62" s="70"/>
      <c r="M62" s="71"/>
      <c r="N62" s="69"/>
      <c r="O62" s="72"/>
      <c r="P62" s="62">
        <f t="shared" si="1"/>
        <v>0</v>
      </c>
      <c r="Q62" s="90"/>
      <c r="R62" s="73"/>
    </row>
    <row r="63" spans="1:18" ht="18" hidden="1" customHeight="1">
      <c r="A63" s="606">
        <v>53</v>
      </c>
      <c r="B63" s="607"/>
      <c r="C63" s="54"/>
      <c r="D63" s="65"/>
      <c r="E63" s="144"/>
      <c r="F63" s="66"/>
      <c r="G63" s="67"/>
      <c r="H63" s="71"/>
      <c r="I63" s="70"/>
      <c r="J63" s="71"/>
      <c r="K63" s="69"/>
      <c r="L63" s="70"/>
      <c r="M63" s="71"/>
      <c r="N63" s="69"/>
      <c r="O63" s="72"/>
      <c r="P63" s="62">
        <f t="shared" si="1"/>
        <v>0</v>
      </c>
      <c r="Q63" s="90"/>
      <c r="R63" s="73"/>
    </row>
    <row r="64" spans="1:18" ht="18" hidden="1" customHeight="1">
      <c r="A64" s="606">
        <v>54</v>
      </c>
      <c r="B64" s="607"/>
      <c r="C64" s="54"/>
      <c r="D64" s="65"/>
      <c r="E64" s="144"/>
      <c r="F64" s="66"/>
      <c r="G64" s="67"/>
      <c r="H64" s="71"/>
      <c r="I64" s="70"/>
      <c r="J64" s="71"/>
      <c r="K64" s="69"/>
      <c r="L64" s="70"/>
      <c r="M64" s="71"/>
      <c r="N64" s="69"/>
      <c r="O64" s="72"/>
      <c r="P64" s="62">
        <f t="shared" si="1"/>
        <v>0</v>
      </c>
      <c r="Q64" s="90"/>
      <c r="R64" s="73"/>
    </row>
    <row r="65" spans="1:18" ht="18" hidden="1" customHeight="1">
      <c r="A65" s="606">
        <v>55</v>
      </c>
      <c r="B65" s="607"/>
      <c r="C65" s="54"/>
      <c r="D65" s="65"/>
      <c r="E65" s="144"/>
      <c r="F65" s="66"/>
      <c r="G65" s="67"/>
      <c r="H65" s="71"/>
      <c r="I65" s="70"/>
      <c r="J65" s="71"/>
      <c r="K65" s="69"/>
      <c r="L65" s="70"/>
      <c r="M65" s="71"/>
      <c r="N65" s="69"/>
      <c r="O65" s="72"/>
      <c r="P65" s="62">
        <f t="shared" si="1"/>
        <v>0</v>
      </c>
      <c r="Q65" s="90"/>
      <c r="R65" s="73"/>
    </row>
    <row r="66" spans="1:18" ht="18" hidden="1" customHeight="1">
      <c r="A66" s="606">
        <v>56</v>
      </c>
      <c r="B66" s="607"/>
      <c r="C66" s="54"/>
      <c r="D66" s="65"/>
      <c r="E66" s="144"/>
      <c r="F66" s="66"/>
      <c r="G66" s="67"/>
      <c r="H66" s="71"/>
      <c r="I66" s="70"/>
      <c r="J66" s="71"/>
      <c r="K66" s="69"/>
      <c r="L66" s="70"/>
      <c r="M66" s="71"/>
      <c r="N66" s="69"/>
      <c r="O66" s="72"/>
      <c r="P66" s="62">
        <f t="shared" si="1"/>
        <v>0</v>
      </c>
      <c r="Q66" s="90"/>
      <c r="R66" s="73"/>
    </row>
    <row r="67" spans="1:18" ht="18" hidden="1" customHeight="1">
      <c r="A67" s="606">
        <v>57</v>
      </c>
      <c r="B67" s="607"/>
      <c r="C67" s="54"/>
      <c r="D67" s="65"/>
      <c r="E67" s="144"/>
      <c r="F67" s="66"/>
      <c r="G67" s="67"/>
      <c r="H67" s="71"/>
      <c r="I67" s="70"/>
      <c r="J67" s="71"/>
      <c r="K67" s="69"/>
      <c r="L67" s="70"/>
      <c r="M67" s="71"/>
      <c r="N67" s="69"/>
      <c r="O67" s="72"/>
      <c r="P67" s="62">
        <f t="shared" si="1"/>
        <v>0</v>
      </c>
      <c r="Q67" s="90"/>
      <c r="R67" s="73"/>
    </row>
    <row r="68" spans="1:18" ht="18" hidden="1" customHeight="1">
      <c r="A68" s="606">
        <v>58</v>
      </c>
      <c r="B68" s="607"/>
      <c r="C68" s="54"/>
      <c r="D68" s="65"/>
      <c r="E68" s="144"/>
      <c r="F68" s="66"/>
      <c r="G68" s="67"/>
      <c r="H68" s="71"/>
      <c r="I68" s="70"/>
      <c r="J68" s="71"/>
      <c r="K68" s="69"/>
      <c r="L68" s="70"/>
      <c r="M68" s="71"/>
      <c r="N68" s="69"/>
      <c r="O68" s="72"/>
      <c r="P68" s="62">
        <f t="shared" si="1"/>
        <v>0</v>
      </c>
      <c r="Q68" s="90"/>
      <c r="R68" s="73"/>
    </row>
    <row r="69" spans="1:18" ht="18" hidden="1" customHeight="1">
      <c r="A69" s="606">
        <v>59</v>
      </c>
      <c r="B69" s="607"/>
      <c r="C69" s="54"/>
      <c r="D69" s="65"/>
      <c r="E69" s="144"/>
      <c r="F69" s="66"/>
      <c r="G69" s="67"/>
      <c r="H69" s="71"/>
      <c r="I69" s="70"/>
      <c r="J69" s="71"/>
      <c r="K69" s="69"/>
      <c r="L69" s="70"/>
      <c r="M69" s="71"/>
      <c r="N69" s="69"/>
      <c r="O69" s="72"/>
      <c r="P69" s="62">
        <f t="shared" si="1"/>
        <v>0</v>
      </c>
      <c r="Q69" s="90"/>
      <c r="R69" s="73"/>
    </row>
    <row r="70" spans="1:18" ht="18" hidden="1" customHeight="1">
      <c r="A70" s="606">
        <v>60</v>
      </c>
      <c r="B70" s="607"/>
      <c r="C70" s="54"/>
      <c r="D70" s="65"/>
      <c r="E70" s="144"/>
      <c r="F70" s="66"/>
      <c r="G70" s="67"/>
      <c r="H70" s="71"/>
      <c r="I70" s="70"/>
      <c r="J70" s="71"/>
      <c r="K70" s="69"/>
      <c r="L70" s="70"/>
      <c r="M70" s="71"/>
      <c r="N70" s="69"/>
      <c r="O70" s="72"/>
      <c r="P70" s="62">
        <f t="shared" si="1"/>
        <v>0</v>
      </c>
      <c r="Q70" s="90"/>
      <c r="R70" s="73"/>
    </row>
    <row r="71" spans="1:18" ht="18" hidden="1" customHeight="1">
      <c r="A71" s="606">
        <v>61</v>
      </c>
      <c r="B71" s="607"/>
      <c r="C71" s="54"/>
      <c r="D71" s="65"/>
      <c r="E71" s="144"/>
      <c r="F71" s="66"/>
      <c r="G71" s="67"/>
      <c r="H71" s="71"/>
      <c r="I71" s="70"/>
      <c r="J71" s="71"/>
      <c r="K71" s="69"/>
      <c r="L71" s="70"/>
      <c r="M71" s="71"/>
      <c r="N71" s="69"/>
      <c r="O71" s="72"/>
      <c r="P71" s="62">
        <f t="shared" si="1"/>
        <v>0</v>
      </c>
      <c r="Q71" s="90"/>
      <c r="R71" s="73"/>
    </row>
    <row r="72" spans="1:18" ht="18" hidden="1" customHeight="1">
      <c r="A72" s="606">
        <v>62</v>
      </c>
      <c r="B72" s="607"/>
      <c r="C72" s="54"/>
      <c r="D72" s="65"/>
      <c r="E72" s="144"/>
      <c r="F72" s="66"/>
      <c r="G72" s="67"/>
      <c r="H72" s="71"/>
      <c r="I72" s="70"/>
      <c r="J72" s="71"/>
      <c r="K72" s="69"/>
      <c r="L72" s="70"/>
      <c r="M72" s="71"/>
      <c r="N72" s="69"/>
      <c r="O72" s="72"/>
      <c r="P72" s="62">
        <f t="shared" si="1"/>
        <v>0</v>
      </c>
      <c r="Q72" s="90"/>
      <c r="R72" s="73"/>
    </row>
    <row r="73" spans="1:18" ht="18" hidden="1" customHeight="1">
      <c r="A73" s="606">
        <v>63</v>
      </c>
      <c r="B73" s="607"/>
      <c r="C73" s="54"/>
      <c r="D73" s="65"/>
      <c r="E73" s="144"/>
      <c r="F73" s="66"/>
      <c r="G73" s="67"/>
      <c r="H73" s="71"/>
      <c r="I73" s="70"/>
      <c r="J73" s="71"/>
      <c r="K73" s="69"/>
      <c r="L73" s="70"/>
      <c r="M73" s="71"/>
      <c r="N73" s="69"/>
      <c r="O73" s="72"/>
      <c r="P73" s="62">
        <f t="shared" si="1"/>
        <v>0</v>
      </c>
      <c r="Q73" s="90"/>
      <c r="R73" s="73"/>
    </row>
    <row r="74" spans="1:18" ht="18" hidden="1" customHeight="1">
      <c r="A74" s="606">
        <v>64</v>
      </c>
      <c r="B74" s="607"/>
      <c r="C74" s="54"/>
      <c r="D74" s="65"/>
      <c r="E74" s="144"/>
      <c r="F74" s="66"/>
      <c r="G74" s="67"/>
      <c r="H74" s="71"/>
      <c r="I74" s="70"/>
      <c r="J74" s="71"/>
      <c r="K74" s="69"/>
      <c r="L74" s="70"/>
      <c r="M74" s="71"/>
      <c r="N74" s="69"/>
      <c r="O74" s="72"/>
      <c r="P74" s="62">
        <f t="shared" si="1"/>
        <v>0</v>
      </c>
      <c r="Q74" s="90"/>
      <c r="R74" s="73"/>
    </row>
    <row r="75" spans="1:18" ht="18" hidden="1" customHeight="1">
      <c r="A75" s="606">
        <v>65</v>
      </c>
      <c r="B75" s="607"/>
      <c r="C75" s="54"/>
      <c r="D75" s="65"/>
      <c r="E75" s="144"/>
      <c r="F75" s="66"/>
      <c r="G75" s="67"/>
      <c r="H75" s="71"/>
      <c r="I75" s="70"/>
      <c r="J75" s="71"/>
      <c r="K75" s="69"/>
      <c r="L75" s="70"/>
      <c r="M75" s="71"/>
      <c r="N75" s="69"/>
      <c r="O75" s="72"/>
      <c r="P75" s="62">
        <f t="shared" si="1"/>
        <v>0</v>
      </c>
      <c r="Q75" s="90"/>
      <c r="R75" s="73"/>
    </row>
    <row r="76" spans="1:18" ht="18" hidden="1" customHeight="1">
      <c r="A76" s="606">
        <v>66</v>
      </c>
      <c r="B76" s="607"/>
      <c r="C76" s="54"/>
      <c r="D76" s="65"/>
      <c r="E76" s="144"/>
      <c r="F76" s="66"/>
      <c r="G76" s="67"/>
      <c r="H76" s="71"/>
      <c r="I76" s="70"/>
      <c r="J76" s="71"/>
      <c r="K76" s="69"/>
      <c r="L76" s="70"/>
      <c r="M76" s="71"/>
      <c r="N76" s="69"/>
      <c r="O76" s="72"/>
      <c r="P76" s="62">
        <f t="shared" ref="P76:P139" si="2">IF(H76="",0,INT(SUM(PRODUCT(H76,J76,M76))))</f>
        <v>0</v>
      </c>
      <c r="Q76" s="90"/>
      <c r="R76" s="73"/>
    </row>
    <row r="77" spans="1:18" ht="18" hidden="1" customHeight="1">
      <c r="A77" s="606">
        <v>67</v>
      </c>
      <c r="B77" s="607"/>
      <c r="C77" s="54"/>
      <c r="D77" s="65"/>
      <c r="E77" s="144"/>
      <c r="F77" s="66"/>
      <c r="G77" s="67"/>
      <c r="H77" s="71"/>
      <c r="I77" s="70"/>
      <c r="J77" s="71"/>
      <c r="K77" s="69"/>
      <c r="L77" s="70"/>
      <c r="M77" s="71"/>
      <c r="N77" s="69"/>
      <c r="O77" s="72"/>
      <c r="P77" s="62">
        <f t="shared" si="2"/>
        <v>0</v>
      </c>
      <c r="Q77" s="90"/>
      <c r="R77" s="73"/>
    </row>
    <row r="78" spans="1:18" ht="18" hidden="1" customHeight="1">
      <c r="A78" s="606">
        <v>68</v>
      </c>
      <c r="B78" s="607"/>
      <c r="C78" s="54"/>
      <c r="D78" s="65"/>
      <c r="E78" s="144"/>
      <c r="F78" s="66"/>
      <c r="G78" s="67"/>
      <c r="H78" s="71"/>
      <c r="I78" s="70"/>
      <c r="J78" s="71"/>
      <c r="K78" s="69"/>
      <c r="L78" s="70"/>
      <c r="M78" s="71"/>
      <c r="N78" s="69"/>
      <c r="O78" s="72"/>
      <c r="P78" s="62">
        <f t="shared" si="2"/>
        <v>0</v>
      </c>
      <c r="Q78" s="90"/>
      <c r="R78" s="73"/>
    </row>
    <row r="79" spans="1:18" ht="18" hidden="1" customHeight="1">
      <c r="A79" s="606">
        <v>69</v>
      </c>
      <c r="B79" s="607"/>
      <c r="C79" s="54"/>
      <c r="D79" s="65"/>
      <c r="E79" s="144"/>
      <c r="F79" s="66"/>
      <c r="G79" s="67"/>
      <c r="H79" s="71"/>
      <c r="I79" s="70"/>
      <c r="J79" s="71"/>
      <c r="K79" s="69"/>
      <c r="L79" s="70"/>
      <c r="M79" s="71"/>
      <c r="N79" s="69"/>
      <c r="O79" s="72"/>
      <c r="P79" s="62">
        <f t="shared" si="2"/>
        <v>0</v>
      </c>
      <c r="Q79" s="90"/>
      <c r="R79" s="73"/>
    </row>
    <row r="80" spans="1:18" ht="18" hidden="1" customHeight="1">
      <c r="A80" s="606">
        <v>70</v>
      </c>
      <c r="B80" s="607"/>
      <c r="C80" s="54"/>
      <c r="D80" s="65"/>
      <c r="E80" s="144"/>
      <c r="F80" s="66"/>
      <c r="G80" s="67"/>
      <c r="H80" s="71"/>
      <c r="I80" s="70"/>
      <c r="J80" s="71"/>
      <c r="K80" s="69"/>
      <c r="L80" s="70"/>
      <c r="M80" s="71"/>
      <c r="N80" s="69"/>
      <c r="O80" s="72"/>
      <c r="P80" s="62">
        <f t="shared" si="2"/>
        <v>0</v>
      </c>
      <c r="Q80" s="90"/>
      <c r="R80" s="73"/>
    </row>
    <row r="81" spans="1:18" ht="18" hidden="1" customHeight="1">
      <c r="A81" s="606">
        <v>71</v>
      </c>
      <c r="B81" s="607"/>
      <c r="C81" s="54"/>
      <c r="D81" s="65"/>
      <c r="E81" s="144"/>
      <c r="F81" s="66"/>
      <c r="G81" s="67"/>
      <c r="H81" s="71"/>
      <c r="I81" s="70"/>
      <c r="J81" s="71"/>
      <c r="K81" s="69"/>
      <c r="L81" s="70"/>
      <c r="M81" s="71"/>
      <c r="N81" s="69"/>
      <c r="O81" s="72"/>
      <c r="P81" s="62">
        <f t="shared" si="2"/>
        <v>0</v>
      </c>
      <c r="Q81" s="90"/>
      <c r="R81" s="73"/>
    </row>
    <row r="82" spans="1:18" ht="18" hidden="1" customHeight="1">
      <c r="A82" s="606">
        <v>72</v>
      </c>
      <c r="B82" s="607"/>
      <c r="C82" s="54"/>
      <c r="D82" s="65"/>
      <c r="E82" s="144"/>
      <c r="F82" s="66"/>
      <c r="G82" s="67"/>
      <c r="H82" s="71"/>
      <c r="I82" s="70"/>
      <c r="J82" s="71"/>
      <c r="K82" s="69"/>
      <c r="L82" s="70"/>
      <c r="M82" s="71"/>
      <c r="N82" s="69"/>
      <c r="O82" s="72"/>
      <c r="P82" s="62">
        <f t="shared" si="2"/>
        <v>0</v>
      </c>
      <c r="Q82" s="90"/>
      <c r="R82" s="73"/>
    </row>
    <row r="83" spans="1:18" ht="18" hidden="1" customHeight="1">
      <c r="A83" s="606">
        <v>73</v>
      </c>
      <c r="B83" s="607"/>
      <c r="C83" s="54"/>
      <c r="D83" s="65"/>
      <c r="E83" s="144"/>
      <c r="F83" s="66"/>
      <c r="G83" s="67"/>
      <c r="H83" s="71"/>
      <c r="I83" s="70"/>
      <c r="J83" s="71"/>
      <c r="K83" s="69"/>
      <c r="L83" s="70"/>
      <c r="M83" s="71"/>
      <c r="N83" s="69"/>
      <c r="O83" s="72"/>
      <c r="P83" s="62">
        <f t="shared" si="2"/>
        <v>0</v>
      </c>
      <c r="Q83" s="90"/>
      <c r="R83" s="73"/>
    </row>
    <row r="84" spans="1:18" ht="18" hidden="1" customHeight="1">
      <c r="A84" s="606">
        <v>74</v>
      </c>
      <c r="B84" s="607"/>
      <c r="C84" s="54"/>
      <c r="D84" s="65"/>
      <c r="E84" s="144"/>
      <c r="F84" s="66"/>
      <c r="G84" s="67"/>
      <c r="H84" s="71"/>
      <c r="I84" s="70"/>
      <c r="J84" s="71"/>
      <c r="K84" s="69"/>
      <c r="L84" s="70"/>
      <c r="M84" s="71"/>
      <c r="N84" s="69"/>
      <c r="O84" s="72"/>
      <c r="P84" s="62">
        <f t="shared" si="2"/>
        <v>0</v>
      </c>
      <c r="Q84" s="90"/>
      <c r="R84" s="73"/>
    </row>
    <row r="85" spans="1:18" ht="18" hidden="1" customHeight="1">
      <c r="A85" s="606">
        <v>75</v>
      </c>
      <c r="B85" s="607"/>
      <c r="C85" s="54"/>
      <c r="D85" s="65"/>
      <c r="E85" s="144"/>
      <c r="F85" s="66"/>
      <c r="G85" s="67"/>
      <c r="H85" s="71"/>
      <c r="I85" s="70"/>
      <c r="J85" s="71"/>
      <c r="K85" s="69"/>
      <c r="L85" s="70"/>
      <c r="M85" s="71"/>
      <c r="N85" s="69"/>
      <c r="O85" s="72"/>
      <c r="P85" s="62">
        <f t="shared" si="2"/>
        <v>0</v>
      </c>
      <c r="Q85" s="90"/>
      <c r="R85" s="73"/>
    </row>
    <row r="86" spans="1:18" ht="18" hidden="1" customHeight="1">
      <c r="A86" s="606">
        <v>76</v>
      </c>
      <c r="B86" s="607"/>
      <c r="C86" s="54"/>
      <c r="D86" s="65"/>
      <c r="E86" s="144"/>
      <c r="F86" s="66"/>
      <c r="G86" s="67"/>
      <c r="H86" s="71"/>
      <c r="I86" s="70"/>
      <c r="J86" s="71"/>
      <c r="K86" s="69"/>
      <c r="L86" s="70"/>
      <c r="M86" s="71"/>
      <c r="N86" s="69"/>
      <c r="O86" s="72"/>
      <c r="P86" s="62">
        <f t="shared" si="2"/>
        <v>0</v>
      </c>
      <c r="Q86" s="90"/>
      <c r="R86" s="73"/>
    </row>
    <row r="87" spans="1:18" ht="18" hidden="1" customHeight="1">
      <c r="A87" s="606">
        <v>77</v>
      </c>
      <c r="B87" s="607"/>
      <c r="C87" s="54"/>
      <c r="D87" s="65"/>
      <c r="E87" s="144"/>
      <c r="F87" s="66"/>
      <c r="G87" s="67"/>
      <c r="H87" s="71"/>
      <c r="I87" s="70"/>
      <c r="J87" s="71"/>
      <c r="K87" s="69"/>
      <c r="L87" s="70"/>
      <c r="M87" s="71"/>
      <c r="N87" s="69"/>
      <c r="O87" s="72"/>
      <c r="P87" s="62">
        <f t="shared" si="2"/>
        <v>0</v>
      </c>
      <c r="Q87" s="90"/>
      <c r="R87" s="73"/>
    </row>
    <row r="88" spans="1:18" ht="18" hidden="1" customHeight="1">
      <c r="A88" s="606">
        <v>78</v>
      </c>
      <c r="B88" s="607"/>
      <c r="C88" s="54"/>
      <c r="D88" s="65"/>
      <c r="E88" s="144"/>
      <c r="F88" s="66"/>
      <c r="G88" s="67"/>
      <c r="H88" s="71"/>
      <c r="I88" s="70"/>
      <c r="J88" s="71"/>
      <c r="K88" s="69"/>
      <c r="L88" s="70"/>
      <c r="M88" s="71"/>
      <c r="N88" s="69"/>
      <c r="O88" s="72"/>
      <c r="P88" s="62">
        <f t="shared" si="2"/>
        <v>0</v>
      </c>
      <c r="Q88" s="90"/>
      <c r="R88" s="73"/>
    </row>
    <row r="89" spans="1:18" ht="18" hidden="1" customHeight="1">
      <c r="A89" s="606">
        <v>79</v>
      </c>
      <c r="B89" s="607"/>
      <c r="C89" s="54"/>
      <c r="D89" s="65"/>
      <c r="E89" s="144"/>
      <c r="F89" s="66"/>
      <c r="G89" s="67"/>
      <c r="H89" s="71"/>
      <c r="I89" s="70"/>
      <c r="J89" s="71"/>
      <c r="K89" s="69"/>
      <c r="L89" s="70"/>
      <c r="M89" s="71"/>
      <c r="N89" s="69"/>
      <c r="O89" s="72"/>
      <c r="P89" s="62">
        <f t="shared" si="2"/>
        <v>0</v>
      </c>
      <c r="Q89" s="90"/>
      <c r="R89" s="73"/>
    </row>
    <row r="90" spans="1:18" ht="18" hidden="1" customHeight="1">
      <c r="A90" s="606">
        <v>80</v>
      </c>
      <c r="B90" s="607"/>
      <c r="C90" s="54"/>
      <c r="D90" s="65"/>
      <c r="E90" s="144"/>
      <c r="F90" s="66"/>
      <c r="G90" s="67"/>
      <c r="H90" s="71"/>
      <c r="I90" s="70"/>
      <c r="J90" s="71"/>
      <c r="K90" s="69"/>
      <c r="L90" s="70"/>
      <c r="M90" s="71"/>
      <c r="N90" s="69"/>
      <c r="O90" s="72"/>
      <c r="P90" s="62">
        <f t="shared" si="2"/>
        <v>0</v>
      </c>
      <c r="Q90" s="90"/>
      <c r="R90" s="73"/>
    </row>
    <row r="91" spans="1:18" ht="18" hidden="1" customHeight="1">
      <c r="A91" s="606">
        <v>81</v>
      </c>
      <c r="B91" s="607"/>
      <c r="C91" s="54"/>
      <c r="D91" s="65"/>
      <c r="E91" s="144"/>
      <c r="F91" s="66"/>
      <c r="G91" s="67"/>
      <c r="H91" s="71"/>
      <c r="I91" s="70"/>
      <c r="J91" s="71"/>
      <c r="K91" s="69"/>
      <c r="L91" s="70"/>
      <c r="M91" s="71"/>
      <c r="N91" s="69"/>
      <c r="O91" s="72"/>
      <c r="P91" s="62">
        <f t="shared" si="2"/>
        <v>0</v>
      </c>
      <c r="Q91" s="90"/>
      <c r="R91" s="73"/>
    </row>
    <row r="92" spans="1:18" ht="18" hidden="1" customHeight="1">
      <c r="A92" s="606">
        <v>82</v>
      </c>
      <c r="B92" s="607"/>
      <c r="C92" s="54"/>
      <c r="D92" s="65"/>
      <c r="E92" s="144"/>
      <c r="F92" s="66"/>
      <c r="G92" s="67"/>
      <c r="H92" s="71"/>
      <c r="I92" s="70"/>
      <c r="J92" s="71"/>
      <c r="K92" s="69"/>
      <c r="L92" s="70"/>
      <c r="M92" s="71"/>
      <c r="N92" s="69"/>
      <c r="O92" s="72"/>
      <c r="P92" s="62">
        <f t="shared" si="2"/>
        <v>0</v>
      </c>
      <c r="Q92" s="90"/>
      <c r="R92" s="73"/>
    </row>
    <row r="93" spans="1:18" ht="18" hidden="1" customHeight="1">
      <c r="A93" s="606">
        <v>83</v>
      </c>
      <c r="B93" s="607"/>
      <c r="C93" s="54"/>
      <c r="D93" s="65"/>
      <c r="E93" s="144"/>
      <c r="F93" s="66"/>
      <c r="G93" s="67"/>
      <c r="H93" s="71"/>
      <c r="I93" s="70"/>
      <c r="J93" s="71"/>
      <c r="K93" s="69"/>
      <c r="L93" s="70"/>
      <c r="M93" s="71"/>
      <c r="N93" s="69"/>
      <c r="O93" s="72"/>
      <c r="P93" s="62">
        <f t="shared" si="2"/>
        <v>0</v>
      </c>
      <c r="Q93" s="90"/>
      <c r="R93" s="73"/>
    </row>
    <row r="94" spans="1:18" ht="18" hidden="1" customHeight="1">
      <c r="A94" s="606">
        <v>84</v>
      </c>
      <c r="B94" s="607"/>
      <c r="C94" s="54"/>
      <c r="D94" s="65"/>
      <c r="E94" s="144"/>
      <c r="F94" s="66"/>
      <c r="G94" s="67"/>
      <c r="H94" s="71"/>
      <c r="I94" s="70"/>
      <c r="J94" s="71"/>
      <c r="K94" s="69"/>
      <c r="L94" s="70"/>
      <c r="M94" s="71"/>
      <c r="N94" s="69"/>
      <c r="O94" s="72"/>
      <c r="P94" s="62">
        <f t="shared" si="2"/>
        <v>0</v>
      </c>
      <c r="Q94" s="90"/>
      <c r="R94" s="73"/>
    </row>
    <row r="95" spans="1:18" ht="18" hidden="1" customHeight="1">
      <c r="A95" s="606">
        <v>85</v>
      </c>
      <c r="B95" s="607"/>
      <c r="C95" s="54"/>
      <c r="D95" s="65"/>
      <c r="E95" s="144"/>
      <c r="F95" s="66"/>
      <c r="G95" s="67"/>
      <c r="H95" s="71"/>
      <c r="I95" s="70"/>
      <c r="J95" s="71"/>
      <c r="K95" s="69"/>
      <c r="L95" s="70"/>
      <c r="M95" s="71"/>
      <c r="N95" s="69"/>
      <c r="O95" s="72"/>
      <c r="P95" s="62">
        <f t="shared" si="2"/>
        <v>0</v>
      </c>
      <c r="Q95" s="90"/>
      <c r="R95" s="73"/>
    </row>
    <row r="96" spans="1:18" ht="18" hidden="1" customHeight="1">
      <c r="A96" s="606">
        <v>86</v>
      </c>
      <c r="B96" s="607"/>
      <c r="C96" s="54"/>
      <c r="D96" s="65"/>
      <c r="E96" s="144"/>
      <c r="F96" s="66"/>
      <c r="G96" s="67"/>
      <c r="H96" s="71"/>
      <c r="I96" s="70"/>
      <c r="J96" s="71"/>
      <c r="K96" s="69"/>
      <c r="L96" s="70"/>
      <c r="M96" s="71"/>
      <c r="N96" s="69"/>
      <c r="O96" s="72"/>
      <c r="P96" s="62">
        <f t="shared" si="2"/>
        <v>0</v>
      </c>
      <c r="Q96" s="90"/>
      <c r="R96" s="73"/>
    </row>
    <row r="97" spans="1:18" ht="18" hidden="1" customHeight="1">
      <c r="A97" s="606">
        <v>87</v>
      </c>
      <c r="B97" s="607"/>
      <c r="C97" s="54"/>
      <c r="D97" s="65"/>
      <c r="E97" s="144"/>
      <c r="F97" s="66"/>
      <c r="G97" s="67"/>
      <c r="H97" s="71"/>
      <c r="I97" s="70"/>
      <c r="J97" s="71"/>
      <c r="K97" s="69"/>
      <c r="L97" s="70"/>
      <c r="M97" s="71"/>
      <c r="N97" s="69"/>
      <c r="O97" s="72"/>
      <c r="P97" s="62">
        <f t="shared" si="2"/>
        <v>0</v>
      </c>
      <c r="Q97" s="90"/>
      <c r="R97" s="73"/>
    </row>
    <row r="98" spans="1:18" ht="18" hidden="1" customHeight="1">
      <c r="A98" s="606">
        <v>88</v>
      </c>
      <c r="B98" s="607"/>
      <c r="C98" s="54"/>
      <c r="D98" s="65"/>
      <c r="E98" s="144"/>
      <c r="F98" s="66"/>
      <c r="G98" s="67"/>
      <c r="H98" s="71"/>
      <c r="I98" s="70"/>
      <c r="J98" s="71"/>
      <c r="K98" s="69"/>
      <c r="L98" s="70"/>
      <c r="M98" s="71"/>
      <c r="N98" s="69"/>
      <c r="O98" s="72"/>
      <c r="P98" s="62">
        <f t="shared" si="2"/>
        <v>0</v>
      </c>
      <c r="Q98" s="90"/>
      <c r="R98" s="73"/>
    </row>
    <row r="99" spans="1:18" ht="18" hidden="1" customHeight="1">
      <c r="A99" s="606">
        <v>89</v>
      </c>
      <c r="B99" s="607"/>
      <c r="C99" s="54"/>
      <c r="D99" s="65"/>
      <c r="E99" s="144"/>
      <c r="F99" s="66"/>
      <c r="G99" s="67"/>
      <c r="H99" s="71"/>
      <c r="I99" s="70"/>
      <c r="J99" s="71"/>
      <c r="K99" s="69"/>
      <c r="L99" s="70"/>
      <c r="M99" s="71"/>
      <c r="N99" s="69"/>
      <c r="O99" s="72"/>
      <c r="P99" s="62">
        <f t="shared" si="2"/>
        <v>0</v>
      </c>
      <c r="Q99" s="90"/>
      <c r="R99" s="73"/>
    </row>
    <row r="100" spans="1:18" ht="18" hidden="1" customHeight="1">
      <c r="A100" s="606">
        <v>90</v>
      </c>
      <c r="B100" s="607"/>
      <c r="C100" s="54"/>
      <c r="D100" s="65"/>
      <c r="E100" s="144"/>
      <c r="F100" s="66"/>
      <c r="G100" s="67"/>
      <c r="H100" s="71"/>
      <c r="I100" s="70"/>
      <c r="J100" s="71"/>
      <c r="K100" s="69"/>
      <c r="L100" s="70"/>
      <c r="M100" s="71"/>
      <c r="N100" s="69"/>
      <c r="O100" s="72"/>
      <c r="P100" s="62">
        <f t="shared" si="2"/>
        <v>0</v>
      </c>
      <c r="Q100" s="90"/>
      <c r="R100" s="73"/>
    </row>
    <row r="101" spans="1:18" ht="18" hidden="1" customHeight="1">
      <c r="A101" s="606">
        <v>91</v>
      </c>
      <c r="B101" s="607"/>
      <c r="C101" s="54"/>
      <c r="D101" s="65"/>
      <c r="E101" s="144"/>
      <c r="F101" s="66"/>
      <c r="G101" s="67"/>
      <c r="H101" s="71"/>
      <c r="I101" s="70"/>
      <c r="J101" s="71"/>
      <c r="K101" s="69"/>
      <c r="L101" s="70"/>
      <c r="M101" s="71"/>
      <c r="N101" s="69"/>
      <c r="O101" s="72"/>
      <c r="P101" s="62">
        <f t="shared" si="2"/>
        <v>0</v>
      </c>
      <c r="Q101" s="90"/>
      <c r="R101" s="73"/>
    </row>
    <row r="102" spans="1:18" ht="18" hidden="1" customHeight="1">
      <c r="A102" s="606">
        <v>92</v>
      </c>
      <c r="B102" s="607"/>
      <c r="C102" s="54"/>
      <c r="D102" s="65"/>
      <c r="E102" s="144"/>
      <c r="F102" s="66"/>
      <c r="G102" s="67"/>
      <c r="H102" s="71"/>
      <c r="I102" s="70"/>
      <c r="J102" s="71"/>
      <c r="K102" s="69"/>
      <c r="L102" s="70"/>
      <c r="M102" s="71"/>
      <c r="N102" s="69"/>
      <c r="O102" s="72"/>
      <c r="P102" s="62">
        <f t="shared" si="2"/>
        <v>0</v>
      </c>
      <c r="Q102" s="90"/>
      <c r="R102" s="73"/>
    </row>
    <row r="103" spans="1:18" ht="18" hidden="1" customHeight="1">
      <c r="A103" s="606">
        <v>93</v>
      </c>
      <c r="B103" s="607"/>
      <c r="C103" s="54"/>
      <c r="D103" s="65"/>
      <c r="E103" s="144"/>
      <c r="F103" s="66"/>
      <c r="G103" s="67"/>
      <c r="H103" s="71"/>
      <c r="I103" s="70"/>
      <c r="J103" s="71"/>
      <c r="K103" s="69"/>
      <c r="L103" s="70"/>
      <c r="M103" s="71"/>
      <c r="N103" s="69"/>
      <c r="O103" s="72"/>
      <c r="P103" s="62">
        <f t="shared" si="2"/>
        <v>0</v>
      </c>
      <c r="Q103" s="90"/>
      <c r="R103" s="73"/>
    </row>
    <row r="104" spans="1:18" ht="18" hidden="1" customHeight="1">
      <c r="A104" s="606">
        <v>94</v>
      </c>
      <c r="B104" s="607"/>
      <c r="C104" s="54"/>
      <c r="D104" s="65"/>
      <c r="E104" s="144"/>
      <c r="F104" s="66"/>
      <c r="G104" s="67"/>
      <c r="H104" s="71"/>
      <c r="I104" s="70"/>
      <c r="J104" s="71"/>
      <c r="K104" s="69"/>
      <c r="L104" s="70"/>
      <c r="M104" s="71"/>
      <c r="N104" s="69"/>
      <c r="O104" s="72"/>
      <c r="P104" s="62">
        <f t="shared" si="2"/>
        <v>0</v>
      </c>
      <c r="Q104" s="90"/>
      <c r="R104" s="73"/>
    </row>
    <row r="105" spans="1:18" ht="18" hidden="1" customHeight="1">
      <c r="A105" s="606">
        <v>95</v>
      </c>
      <c r="B105" s="607"/>
      <c r="C105" s="54"/>
      <c r="D105" s="65"/>
      <c r="E105" s="144"/>
      <c r="F105" s="66"/>
      <c r="G105" s="67"/>
      <c r="H105" s="71"/>
      <c r="I105" s="70"/>
      <c r="J105" s="71"/>
      <c r="K105" s="69"/>
      <c r="L105" s="70"/>
      <c r="M105" s="71"/>
      <c r="N105" s="69"/>
      <c r="O105" s="72"/>
      <c r="P105" s="62">
        <f t="shared" si="2"/>
        <v>0</v>
      </c>
      <c r="Q105" s="90"/>
      <c r="R105" s="73"/>
    </row>
    <row r="106" spans="1:18" ht="18" hidden="1" customHeight="1">
      <c r="A106" s="606">
        <v>96</v>
      </c>
      <c r="B106" s="607"/>
      <c r="C106" s="54"/>
      <c r="D106" s="65"/>
      <c r="E106" s="144"/>
      <c r="F106" s="66"/>
      <c r="G106" s="67"/>
      <c r="H106" s="71"/>
      <c r="I106" s="70"/>
      <c r="J106" s="71"/>
      <c r="K106" s="69"/>
      <c r="L106" s="70"/>
      <c r="M106" s="71"/>
      <c r="N106" s="69"/>
      <c r="O106" s="72"/>
      <c r="P106" s="62">
        <f t="shared" si="2"/>
        <v>0</v>
      </c>
      <c r="Q106" s="90"/>
      <c r="R106" s="73"/>
    </row>
    <row r="107" spans="1:18" ht="18" hidden="1" customHeight="1">
      <c r="A107" s="606">
        <v>97</v>
      </c>
      <c r="B107" s="607"/>
      <c r="C107" s="54"/>
      <c r="D107" s="65"/>
      <c r="E107" s="144"/>
      <c r="F107" s="66"/>
      <c r="G107" s="67"/>
      <c r="H107" s="71"/>
      <c r="I107" s="70"/>
      <c r="J107" s="71"/>
      <c r="K107" s="69"/>
      <c r="L107" s="70"/>
      <c r="M107" s="71"/>
      <c r="N107" s="69"/>
      <c r="O107" s="72"/>
      <c r="P107" s="62">
        <f t="shared" si="2"/>
        <v>0</v>
      </c>
      <c r="Q107" s="90"/>
      <c r="R107" s="73"/>
    </row>
    <row r="108" spans="1:18" ht="18" hidden="1" customHeight="1">
      <c r="A108" s="606">
        <v>98</v>
      </c>
      <c r="B108" s="607"/>
      <c r="C108" s="54"/>
      <c r="D108" s="65"/>
      <c r="E108" s="144"/>
      <c r="F108" s="66"/>
      <c r="G108" s="67"/>
      <c r="H108" s="71"/>
      <c r="I108" s="70"/>
      <c r="J108" s="71"/>
      <c r="K108" s="69"/>
      <c r="L108" s="70"/>
      <c r="M108" s="71"/>
      <c r="N108" s="69"/>
      <c r="O108" s="72"/>
      <c r="P108" s="62">
        <f t="shared" si="2"/>
        <v>0</v>
      </c>
      <c r="Q108" s="90"/>
      <c r="R108" s="73"/>
    </row>
    <row r="109" spans="1:18" ht="18" hidden="1" customHeight="1">
      <c r="A109" s="606">
        <v>99</v>
      </c>
      <c r="B109" s="607"/>
      <c r="C109" s="54"/>
      <c r="D109" s="65"/>
      <c r="E109" s="144"/>
      <c r="F109" s="66"/>
      <c r="G109" s="67"/>
      <c r="H109" s="71"/>
      <c r="I109" s="70"/>
      <c r="J109" s="71"/>
      <c r="K109" s="69"/>
      <c r="L109" s="70"/>
      <c r="M109" s="71"/>
      <c r="N109" s="69"/>
      <c r="O109" s="72"/>
      <c r="P109" s="62">
        <f t="shared" si="2"/>
        <v>0</v>
      </c>
      <c r="Q109" s="90"/>
      <c r="R109" s="73"/>
    </row>
    <row r="110" spans="1:18" ht="18" hidden="1" customHeight="1">
      <c r="A110" s="606">
        <v>100</v>
      </c>
      <c r="B110" s="607"/>
      <c r="C110" s="54"/>
      <c r="D110" s="65"/>
      <c r="E110" s="144"/>
      <c r="F110" s="66"/>
      <c r="G110" s="67"/>
      <c r="H110" s="71"/>
      <c r="I110" s="70"/>
      <c r="J110" s="71"/>
      <c r="K110" s="69"/>
      <c r="L110" s="70"/>
      <c r="M110" s="71"/>
      <c r="N110" s="69"/>
      <c r="O110" s="72"/>
      <c r="P110" s="62">
        <f t="shared" si="2"/>
        <v>0</v>
      </c>
      <c r="Q110" s="90"/>
      <c r="R110" s="73"/>
    </row>
    <row r="111" spans="1:18" ht="18" hidden="1" customHeight="1">
      <c r="A111" s="606">
        <v>101</v>
      </c>
      <c r="B111" s="607"/>
      <c r="C111" s="54"/>
      <c r="D111" s="65"/>
      <c r="E111" s="144"/>
      <c r="F111" s="66"/>
      <c r="G111" s="67"/>
      <c r="H111" s="71"/>
      <c r="I111" s="70"/>
      <c r="J111" s="71"/>
      <c r="K111" s="69"/>
      <c r="L111" s="70"/>
      <c r="M111" s="71"/>
      <c r="N111" s="69"/>
      <c r="O111" s="72"/>
      <c r="P111" s="62">
        <f t="shared" si="2"/>
        <v>0</v>
      </c>
      <c r="Q111" s="90"/>
      <c r="R111" s="73"/>
    </row>
    <row r="112" spans="1:18" ht="18" hidden="1" customHeight="1">
      <c r="A112" s="606">
        <v>102</v>
      </c>
      <c r="B112" s="607"/>
      <c r="C112" s="54"/>
      <c r="D112" s="65"/>
      <c r="E112" s="144"/>
      <c r="F112" s="66"/>
      <c r="G112" s="67"/>
      <c r="H112" s="71"/>
      <c r="I112" s="70"/>
      <c r="J112" s="71"/>
      <c r="K112" s="69"/>
      <c r="L112" s="70"/>
      <c r="M112" s="71"/>
      <c r="N112" s="69"/>
      <c r="O112" s="72"/>
      <c r="P112" s="62">
        <f t="shared" si="2"/>
        <v>0</v>
      </c>
      <c r="Q112" s="90"/>
      <c r="R112" s="73"/>
    </row>
    <row r="113" spans="1:18" ht="18" hidden="1" customHeight="1">
      <c r="A113" s="606">
        <v>103</v>
      </c>
      <c r="B113" s="607"/>
      <c r="C113" s="54"/>
      <c r="D113" s="65"/>
      <c r="E113" s="144"/>
      <c r="F113" s="66"/>
      <c r="G113" s="67"/>
      <c r="H113" s="71"/>
      <c r="I113" s="70"/>
      <c r="J113" s="71"/>
      <c r="K113" s="69"/>
      <c r="L113" s="70"/>
      <c r="M113" s="71"/>
      <c r="N113" s="69"/>
      <c r="O113" s="72"/>
      <c r="P113" s="62">
        <f t="shared" si="2"/>
        <v>0</v>
      </c>
      <c r="Q113" s="90"/>
      <c r="R113" s="73"/>
    </row>
    <row r="114" spans="1:18" ht="18" hidden="1" customHeight="1">
      <c r="A114" s="606">
        <v>104</v>
      </c>
      <c r="B114" s="607"/>
      <c r="C114" s="54"/>
      <c r="D114" s="65"/>
      <c r="E114" s="144"/>
      <c r="F114" s="66"/>
      <c r="G114" s="67"/>
      <c r="H114" s="71"/>
      <c r="I114" s="70"/>
      <c r="J114" s="71"/>
      <c r="K114" s="69"/>
      <c r="L114" s="70"/>
      <c r="M114" s="71"/>
      <c r="N114" s="69"/>
      <c r="O114" s="72"/>
      <c r="P114" s="62">
        <f t="shared" si="2"/>
        <v>0</v>
      </c>
      <c r="Q114" s="90"/>
      <c r="R114" s="73"/>
    </row>
    <row r="115" spans="1:18" ht="18" hidden="1" customHeight="1">
      <c r="A115" s="606">
        <v>105</v>
      </c>
      <c r="B115" s="607"/>
      <c r="C115" s="54"/>
      <c r="D115" s="65"/>
      <c r="E115" s="144"/>
      <c r="F115" s="66"/>
      <c r="G115" s="67"/>
      <c r="H115" s="71"/>
      <c r="I115" s="70"/>
      <c r="J115" s="71"/>
      <c r="K115" s="69"/>
      <c r="L115" s="70"/>
      <c r="M115" s="71"/>
      <c r="N115" s="69"/>
      <c r="O115" s="72"/>
      <c r="P115" s="62">
        <f t="shared" si="2"/>
        <v>0</v>
      </c>
      <c r="Q115" s="90"/>
      <c r="R115" s="73"/>
    </row>
    <row r="116" spans="1:18" ht="18" hidden="1" customHeight="1">
      <c r="A116" s="606">
        <v>106</v>
      </c>
      <c r="B116" s="607"/>
      <c r="C116" s="54"/>
      <c r="D116" s="65"/>
      <c r="E116" s="144"/>
      <c r="F116" s="66"/>
      <c r="G116" s="67"/>
      <c r="H116" s="71"/>
      <c r="I116" s="70"/>
      <c r="J116" s="71"/>
      <c r="K116" s="69"/>
      <c r="L116" s="70"/>
      <c r="M116" s="71"/>
      <c r="N116" s="69"/>
      <c r="O116" s="72"/>
      <c r="P116" s="62">
        <f t="shared" si="2"/>
        <v>0</v>
      </c>
      <c r="Q116" s="90"/>
      <c r="R116" s="73"/>
    </row>
    <row r="117" spans="1:18" ht="18" hidden="1" customHeight="1">
      <c r="A117" s="606">
        <v>107</v>
      </c>
      <c r="B117" s="607"/>
      <c r="C117" s="54"/>
      <c r="D117" s="65"/>
      <c r="E117" s="144"/>
      <c r="F117" s="66"/>
      <c r="G117" s="67"/>
      <c r="H117" s="71"/>
      <c r="I117" s="70"/>
      <c r="J117" s="71"/>
      <c r="K117" s="69"/>
      <c r="L117" s="70"/>
      <c r="M117" s="71"/>
      <c r="N117" s="69"/>
      <c r="O117" s="72"/>
      <c r="P117" s="62">
        <f t="shared" si="2"/>
        <v>0</v>
      </c>
      <c r="Q117" s="90"/>
      <c r="R117" s="73"/>
    </row>
    <row r="118" spans="1:18" ht="18" hidden="1" customHeight="1">
      <c r="A118" s="606">
        <v>108</v>
      </c>
      <c r="B118" s="607"/>
      <c r="C118" s="54"/>
      <c r="D118" s="65"/>
      <c r="E118" s="144"/>
      <c r="F118" s="66"/>
      <c r="G118" s="67"/>
      <c r="H118" s="71"/>
      <c r="I118" s="70"/>
      <c r="J118" s="71"/>
      <c r="K118" s="69"/>
      <c r="L118" s="70"/>
      <c r="M118" s="71"/>
      <c r="N118" s="69"/>
      <c r="O118" s="72"/>
      <c r="P118" s="62">
        <f t="shared" si="2"/>
        <v>0</v>
      </c>
      <c r="Q118" s="90"/>
      <c r="R118" s="73"/>
    </row>
    <row r="119" spans="1:18" ht="18" hidden="1" customHeight="1">
      <c r="A119" s="606">
        <v>109</v>
      </c>
      <c r="B119" s="607"/>
      <c r="C119" s="54"/>
      <c r="D119" s="65"/>
      <c r="E119" s="144"/>
      <c r="F119" s="66"/>
      <c r="G119" s="67"/>
      <c r="H119" s="71"/>
      <c r="I119" s="70"/>
      <c r="J119" s="71"/>
      <c r="K119" s="69"/>
      <c r="L119" s="70"/>
      <c r="M119" s="71"/>
      <c r="N119" s="69"/>
      <c r="O119" s="72"/>
      <c r="P119" s="62">
        <f t="shared" si="2"/>
        <v>0</v>
      </c>
      <c r="Q119" s="90"/>
      <c r="R119" s="73"/>
    </row>
    <row r="120" spans="1:18" ht="18" hidden="1" customHeight="1">
      <c r="A120" s="606">
        <v>110</v>
      </c>
      <c r="B120" s="607"/>
      <c r="C120" s="54"/>
      <c r="D120" s="65"/>
      <c r="E120" s="144"/>
      <c r="F120" s="66"/>
      <c r="G120" s="67"/>
      <c r="H120" s="71"/>
      <c r="I120" s="70"/>
      <c r="J120" s="71"/>
      <c r="K120" s="69"/>
      <c r="L120" s="70"/>
      <c r="M120" s="71"/>
      <c r="N120" s="69"/>
      <c r="O120" s="72"/>
      <c r="P120" s="62">
        <f t="shared" si="2"/>
        <v>0</v>
      </c>
      <c r="Q120" s="90"/>
      <c r="R120" s="73"/>
    </row>
    <row r="121" spans="1:18" ht="18" hidden="1" customHeight="1">
      <c r="A121" s="606">
        <v>111</v>
      </c>
      <c r="B121" s="607"/>
      <c r="C121" s="54"/>
      <c r="D121" s="65"/>
      <c r="E121" s="144"/>
      <c r="F121" s="66"/>
      <c r="G121" s="67"/>
      <c r="H121" s="71"/>
      <c r="I121" s="70"/>
      <c r="J121" s="71"/>
      <c r="K121" s="69"/>
      <c r="L121" s="70"/>
      <c r="M121" s="71"/>
      <c r="N121" s="69"/>
      <c r="O121" s="72"/>
      <c r="P121" s="62">
        <f t="shared" si="2"/>
        <v>0</v>
      </c>
      <c r="Q121" s="90"/>
      <c r="R121" s="73"/>
    </row>
    <row r="122" spans="1:18" ht="18" hidden="1" customHeight="1">
      <c r="A122" s="606">
        <v>112</v>
      </c>
      <c r="B122" s="607"/>
      <c r="C122" s="54"/>
      <c r="D122" s="65"/>
      <c r="E122" s="144"/>
      <c r="F122" s="66"/>
      <c r="G122" s="67"/>
      <c r="H122" s="71"/>
      <c r="I122" s="70"/>
      <c r="J122" s="71"/>
      <c r="K122" s="69"/>
      <c r="L122" s="70"/>
      <c r="M122" s="71"/>
      <c r="N122" s="69"/>
      <c r="O122" s="72"/>
      <c r="P122" s="62">
        <f t="shared" si="2"/>
        <v>0</v>
      </c>
      <c r="Q122" s="90"/>
      <c r="R122" s="73"/>
    </row>
    <row r="123" spans="1:18" ht="18" hidden="1" customHeight="1">
      <c r="A123" s="606">
        <v>113</v>
      </c>
      <c r="B123" s="607"/>
      <c r="C123" s="54"/>
      <c r="D123" s="65"/>
      <c r="E123" s="144"/>
      <c r="F123" s="66"/>
      <c r="G123" s="67"/>
      <c r="H123" s="71"/>
      <c r="I123" s="70"/>
      <c r="J123" s="71"/>
      <c r="K123" s="69"/>
      <c r="L123" s="70"/>
      <c r="M123" s="71"/>
      <c r="N123" s="69"/>
      <c r="O123" s="72"/>
      <c r="P123" s="62">
        <f t="shared" si="2"/>
        <v>0</v>
      </c>
      <c r="Q123" s="90"/>
      <c r="R123" s="73"/>
    </row>
    <row r="124" spans="1:18" ht="18" hidden="1" customHeight="1">
      <c r="A124" s="606">
        <v>114</v>
      </c>
      <c r="B124" s="607"/>
      <c r="C124" s="54"/>
      <c r="D124" s="65"/>
      <c r="E124" s="144"/>
      <c r="F124" s="66"/>
      <c r="G124" s="67"/>
      <c r="H124" s="71"/>
      <c r="I124" s="70"/>
      <c r="J124" s="71"/>
      <c r="K124" s="69"/>
      <c r="L124" s="70"/>
      <c r="M124" s="71"/>
      <c r="N124" s="69"/>
      <c r="O124" s="72"/>
      <c r="P124" s="62">
        <f t="shared" si="2"/>
        <v>0</v>
      </c>
      <c r="Q124" s="90"/>
      <c r="R124" s="73"/>
    </row>
    <row r="125" spans="1:18" ht="18" hidden="1" customHeight="1">
      <c r="A125" s="606">
        <v>115</v>
      </c>
      <c r="B125" s="607"/>
      <c r="C125" s="54"/>
      <c r="D125" s="65"/>
      <c r="E125" s="144"/>
      <c r="F125" s="66"/>
      <c r="G125" s="67"/>
      <c r="H125" s="71"/>
      <c r="I125" s="70"/>
      <c r="J125" s="71"/>
      <c r="K125" s="69"/>
      <c r="L125" s="70"/>
      <c r="M125" s="71"/>
      <c r="N125" s="69"/>
      <c r="O125" s="72"/>
      <c r="P125" s="62">
        <f t="shared" si="2"/>
        <v>0</v>
      </c>
      <c r="Q125" s="90"/>
      <c r="R125" s="73"/>
    </row>
    <row r="126" spans="1:18" ht="18" hidden="1" customHeight="1">
      <c r="A126" s="606">
        <v>116</v>
      </c>
      <c r="B126" s="607"/>
      <c r="C126" s="54"/>
      <c r="D126" s="65"/>
      <c r="E126" s="144"/>
      <c r="F126" s="66"/>
      <c r="G126" s="67"/>
      <c r="H126" s="71"/>
      <c r="I126" s="70"/>
      <c r="J126" s="71"/>
      <c r="K126" s="69"/>
      <c r="L126" s="70"/>
      <c r="M126" s="71"/>
      <c r="N126" s="69"/>
      <c r="O126" s="72"/>
      <c r="P126" s="62">
        <f t="shared" si="2"/>
        <v>0</v>
      </c>
      <c r="Q126" s="90"/>
      <c r="R126" s="73"/>
    </row>
    <row r="127" spans="1:18" ht="18" hidden="1" customHeight="1">
      <c r="A127" s="606">
        <v>117</v>
      </c>
      <c r="B127" s="607"/>
      <c r="C127" s="54"/>
      <c r="D127" s="65"/>
      <c r="E127" s="144"/>
      <c r="F127" s="66"/>
      <c r="G127" s="67"/>
      <c r="H127" s="71"/>
      <c r="I127" s="70"/>
      <c r="J127" s="71"/>
      <c r="K127" s="69"/>
      <c r="L127" s="70"/>
      <c r="M127" s="71"/>
      <c r="N127" s="69"/>
      <c r="O127" s="72"/>
      <c r="P127" s="62">
        <f t="shared" si="2"/>
        <v>0</v>
      </c>
      <c r="Q127" s="90"/>
      <c r="R127" s="73"/>
    </row>
    <row r="128" spans="1:18" ht="18" hidden="1" customHeight="1">
      <c r="A128" s="606">
        <v>118</v>
      </c>
      <c r="B128" s="607"/>
      <c r="C128" s="54"/>
      <c r="D128" s="65"/>
      <c r="E128" s="144"/>
      <c r="F128" s="66"/>
      <c r="G128" s="67"/>
      <c r="H128" s="71"/>
      <c r="I128" s="70"/>
      <c r="J128" s="71"/>
      <c r="K128" s="69"/>
      <c r="L128" s="70"/>
      <c r="M128" s="71"/>
      <c r="N128" s="69"/>
      <c r="O128" s="72"/>
      <c r="P128" s="62">
        <f t="shared" si="2"/>
        <v>0</v>
      </c>
      <c r="Q128" s="90"/>
      <c r="R128" s="73"/>
    </row>
    <row r="129" spans="1:18" ht="18" hidden="1" customHeight="1">
      <c r="A129" s="606">
        <v>119</v>
      </c>
      <c r="B129" s="607"/>
      <c r="C129" s="54"/>
      <c r="D129" s="65"/>
      <c r="E129" s="144"/>
      <c r="F129" s="66"/>
      <c r="G129" s="67"/>
      <c r="H129" s="71"/>
      <c r="I129" s="70"/>
      <c r="J129" s="71"/>
      <c r="K129" s="69"/>
      <c r="L129" s="70"/>
      <c r="M129" s="71"/>
      <c r="N129" s="69"/>
      <c r="O129" s="72"/>
      <c r="P129" s="62">
        <f t="shared" si="2"/>
        <v>0</v>
      </c>
      <c r="Q129" s="90"/>
      <c r="R129" s="73"/>
    </row>
    <row r="130" spans="1:18" ht="18" hidden="1" customHeight="1">
      <c r="A130" s="606">
        <v>120</v>
      </c>
      <c r="B130" s="607"/>
      <c r="C130" s="54"/>
      <c r="D130" s="65"/>
      <c r="E130" s="144"/>
      <c r="F130" s="66"/>
      <c r="G130" s="67"/>
      <c r="H130" s="71"/>
      <c r="I130" s="70"/>
      <c r="J130" s="71"/>
      <c r="K130" s="69"/>
      <c r="L130" s="70"/>
      <c r="M130" s="71"/>
      <c r="N130" s="69"/>
      <c r="O130" s="72"/>
      <c r="P130" s="62">
        <f t="shared" si="2"/>
        <v>0</v>
      </c>
      <c r="Q130" s="90"/>
      <c r="R130" s="73"/>
    </row>
    <row r="131" spans="1:18" ht="18" hidden="1" customHeight="1">
      <c r="A131" s="606">
        <v>121</v>
      </c>
      <c r="B131" s="607"/>
      <c r="C131" s="54"/>
      <c r="D131" s="65"/>
      <c r="E131" s="144"/>
      <c r="F131" s="66"/>
      <c r="G131" s="67"/>
      <c r="H131" s="71"/>
      <c r="I131" s="70"/>
      <c r="J131" s="71"/>
      <c r="K131" s="69"/>
      <c r="L131" s="70"/>
      <c r="M131" s="71"/>
      <c r="N131" s="69"/>
      <c r="O131" s="72"/>
      <c r="P131" s="62">
        <f t="shared" si="2"/>
        <v>0</v>
      </c>
      <c r="Q131" s="90"/>
      <c r="R131" s="73"/>
    </row>
    <row r="132" spans="1:18" ht="18" hidden="1" customHeight="1">
      <c r="A132" s="606">
        <v>122</v>
      </c>
      <c r="B132" s="607"/>
      <c r="C132" s="54"/>
      <c r="D132" s="65"/>
      <c r="E132" s="144"/>
      <c r="F132" s="66"/>
      <c r="G132" s="67"/>
      <c r="H132" s="71"/>
      <c r="I132" s="70"/>
      <c r="J132" s="71"/>
      <c r="K132" s="69"/>
      <c r="L132" s="70"/>
      <c r="M132" s="71"/>
      <c r="N132" s="69"/>
      <c r="O132" s="72"/>
      <c r="P132" s="62">
        <f t="shared" si="2"/>
        <v>0</v>
      </c>
      <c r="Q132" s="90"/>
      <c r="R132" s="73"/>
    </row>
    <row r="133" spans="1:18" ht="18" hidden="1" customHeight="1">
      <c r="A133" s="606">
        <v>123</v>
      </c>
      <c r="B133" s="607"/>
      <c r="C133" s="54"/>
      <c r="D133" s="65"/>
      <c r="E133" s="144"/>
      <c r="F133" s="66"/>
      <c r="G133" s="67"/>
      <c r="H133" s="71"/>
      <c r="I133" s="70"/>
      <c r="J133" s="71"/>
      <c r="K133" s="69"/>
      <c r="L133" s="70"/>
      <c r="M133" s="71"/>
      <c r="N133" s="69"/>
      <c r="O133" s="72"/>
      <c r="P133" s="62">
        <f t="shared" si="2"/>
        <v>0</v>
      </c>
      <c r="Q133" s="90"/>
      <c r="R133" s="73"/>
    </row>
    <row r="134" spans="1:18" ht="18" hidden="1" customHeight="1">
      <c r="A134" s="606">
        <v>124</v>
      </c>
      <c r="B134" s="607"/>
      <c r="C134" s="54"/>
      <c r="D134" s="65"/>
      <c r="E134" s="144"/>
      <c r="F134" s="66"/>
      <c r="G134" s="67"/>
      <c r="H134" s="71"/>
      <c r="I134" s="70"/>
      <c r="J134" s="71"/>
      <c r="K134" s="69"/>
      <c r="L134" s="70"/>
      <c r="M134" s="71"/>
      <c r="N134" s="69"/>
      <c r="O134" s="72"/>
      <c r="P134" s="62">
        <f t="shared" si="2"/>
        <v>0</v>
      </c>
      <c r="Q134" s="90"/>
      <c r="R134" s="73"/>
    </row>
    <row r="135" spans="1:18" ht="18" hidden="1" customHeight="1">
      <c r="A135" s="606">
        <v>125</v>
      </c>
      <c r="B135" s="607"/>
      <c r="C135" s="54"/>
      <c r="D135" s="65"/>
      <c r="E135" s="144"/>
      <c r="F135" s="66"/>
      <c r="G135" s="67"/>
      <c r="H135" s="71"/>
      <c r="I135" s="70"/>
      <c r="J135" s="71"/>
      <c r="K135" s="69"/>
      <c r="L135" s="70"/>
      <c r="M135" s="71"/>
      <c r="N135" s="69"/>
      <c r="O135" s="72"/>
      <c r="P135" s="62">
        <f t="shared" si="2"/>
        <v>0</v>
      </c>
      <c r="Q135" s="90"/>
      <c r="R135" s="73"/>
    </row>
    <row r="136" spans="1:18" ht="18" hidden="1" customHeight="1">
      <c r="A136" s="606">
        <v>126</v>
      </c>
      <c r="B136" s="607"/>
      <c r="C136" s="54"/>
      <c r="D136" s="65"/>
      <c r="E136" s="144"/>
      <c r="F136" s="66"/>
      <c r="G136" s="67"/>
      <c r="H136" s="71"/>
      <c r="I136" s="70"/>
      <c r="J136" s="71"/>
      <c r="K136" s="69"/>
      <c r="L136" s="70"/>
      <c r="M136" s="71"/>
      <c r="N136" s="69"/>
      <c r="O136" s="72"/>
      <c r="P136" s="62">
        <f t="shared" si="2"/>
        <v>0</v>
      </c>
      <c r="Q136" s="90"/>
      <c r="R136" s="73"/>
    </row>
    <row r="137" spans="1:18" ht="18" hidden="1" customHeight="1">
      <c r="A137" s="606">
        <v>127</v>
      </c>
      <c r="B137" s="607"/>
      <c r="C137" s="54"/>
      <c r="D137" s="65"/>
      <c r="E137" s="144"/>
      <c r="F137" s="66"/>
      <c r="G137" s="67"/>
      <c r="H137" s="71"/>
      <c r="I137" s="70"/>
      <c r="J137" s="71"/>
      <c r="K137" s="69"/>
      <c r="L137" s="70"/>
      <c r="M137" s="71"/>
      <c r="N137" s="69"/>
      <c r="O137" s="72"/>
      <c r="P137" s="62">
        <f t="shared" si="2"/>
        <v>0</v>
      </c>
      <c r="Q137" s="90"/>
      <c r="R137" s="73"/>
    </row>
    <row r="138" spans="1:18" ht="18" hidden="1" customHeight="1">
      <c r="A138" s="606">
        <v>128</v>
      </c>
      <c r="B138" s="607"/>
      <c r="C138" s="54"/>
      <c r="D138" s="65"/>
      <c r="E138" s="144"/>
      <c r="F138" s="66"/>
      <c r="G138" s="67"/>
      <c r="H138" s="71"/>
      <c r="I138" s="70"/>
      <c r="J138" s="71"/>
      <c r="K138" s="69"/>
      <c r="L138" s="70"/>
      <c r="M138" s="71"/>
      <c r="N138" s="69"/>
      <c r="O138" s="72"/>
      <c r="P138" s="62">
        <f t="shared" si="2"/>
        <v>0</v>
      </c>
      <c r="Q138" s="90"/>
      <c r="R138" s="73"/>
    </row>
    <row r="139" spans="1:18" ht="18" hidden="1" customHeight="1">
      <c r="A139" s="606">
        <v>129</v>
      </c>
      <c r="B139" s="607"/>
      <c r="C139" s="54"/>
      <c r="D139" s="65"/>
      <c r="E139" s="144"/>
      <c r="F139" s="66"/>
      <c r="G139" s="67"/>
      <c r="H139" s="71"/>
      <c r="I139" s="70"/>
      <c r="J139" s="71"/>
      <c r="K139" s="69"/>
      <c r="L139" s="70"/>
      <c r="M139" s="71"/>
      <c r="N139" s="69"/>
      <c r="O139" s="72"/>
      <c r="P139" s="62">
        <f t="shared" si="2"/>
        <v>0</v>
      </c>
      <c r="Q139" s="90"/>
      <c r="R139" s="73"/>
    </row>
    <row r="140" spans="1:18" ht="18" hidden="1" customHeight="1">
      <c r="A140" s="606">
        <v>130</v>
      </c>
      <c r="B140" s="607"/>
      <c r="C140" s="54"/>
      <c r="D140" s="65"/>
      <c r="E140" s="144"/>
      <c r="F140" s="66"/>
      <c r="G140" s="67"/>
      <c r="H140" s="71"/>
      <c r="I140" s="70"/>
      <c r="J140" s="71"/>
      <c r="K140" s="69"/>
      <c r="L140" s="70"/>
      <c r="M140" s="71"/>
      <c r="N140" s="69"/>
      <c r="O140" s="72"/>
      <c r="P140" s="62">
        <f t="shared" ref="P140:P203" si="3">IF(H140="",0,INT(SUM(PRODUCT(H140,J140,M140))))</f>
        <v>0</v>
      </c>
      <c r="Q140" s="90"/>
      <c r="R140" s="73"/>
    </row>
    <row r="141" spans="1:18" ht="18" hidden="1" customHeight="1">
      <c r="A141" s="606">
        <v>131</v>
      </c>
      <c r="B141" s="607"/>
      <c r="C141" s="54"/>
      <c r="D141" s="65"/>
      <c r="E141" s="144"/>
      <c r="F141" s="66"/>
      <c r="G141" s="67"/>
      <c r="H141" s="71"/>
      <c r="I141" s="70"/>
      <c r="J141" s="71"/>
      <c r="K141" s="69"/>
      <c r="L141" s="70"/>
      <c r="M141" s="71"/>
      <c r="N141" s="69"/>
      <c r="O141" s="72"/>
      <c r="P141" s="62">
        <f t="shared" si="3"/>
        <v>0</v>
      </c>
      <c r="Q141" s="90"/>
      <c r="R141" s="73"/>
    </row>
    <row r="142" spans="1:18" ht="18" hidden="1" customHeight="1">
      <c r="A142" s="606">
        <v>132</v>
      </c>
      <c r="B142" s="607"/>
      <c r="C142" s="54"/>
      <c r="D142" s="65"/>
      <c r="E142" s="144"/>
      <c r="F142" s="66"/>
      <c r="G142" s="67"/>
      <c r="H142" s="71"/>
      <c r="I142" s="70"/>
      <c r="J142" s="71"/>
      <c r="K142" s="69"/>
      <c r="L142" s="70"/>
      <c r="M142" s="71"/>
      <c r="N142" s="69"/>
      <c r="O142" s="72"/>
      <c r="P142" s="62">
        <f t="shared" si="3"/>
        <v>0</v>
      </c>
      <c r="Q142" s="90"/>
      <c r="R142" s="73"/>
    </row>
    <row r="143" spans="1:18" ht="18" hidden="1" customHeight="1">
      <c r="A143" s="606">
        <v>133</v>
      </c>
      <c r="B143" s="607"/>
      <c r="C143" s="54"/>
      <c r="D143" s="65"/>
      <c r="E143" s="144"/>
      <c r="F143" s="66"/>
      <c r="G143" s="67"/>
      <c r="H143" s="71"/>
      <c r="I143" s="70"/>
      <c r="J143" s="71"/>
      <c r="K143" s="69"/>
      <c r="L143" s="70"/>
      <c r="M143" s="71"/>
      <c r="N143" s="69"/>
      <c r="O143" s="72"/>
      <c r="P143" s="62">
        <f t="shared" si="3"/>
        <v>0</v>
      </c>
      <c r="Q143" s="90"/>
      <c r="R143" s="73"/>
    </row>
    <row r="144" spans="1:18" ht="18" hidden="1" customHeight="1">
      <c r="A144" s="606">
        <v>134</v>
      </c>
      <c r="B144" s="607"/>
      <c r="C144" s="54"/>
      <c r="D144" s="65"/>
      <c r="E144" s="144"/>
      <c r="F144" s="66"/>
      <c r="G144" s="67"/>
      <c r="H144" s="71"/>
      <c r="I144" s="70"/>
      <c r="J144" s="71"/>
      <c r="K144" s="69"/>
      <c r="L144" s="70"/>
      <c r="M144" s="71"/>
      <c r="N144" s="69"/>
      <c r="O144" s="72"/>
      <c r="P144" s="62">
        <f t="shared" si="3"/>
        <v>0</v>
      </c>
      <c r="Q144" s="90"/>
      <c r="R144" s="73"/>
    </row>
    <row r="145" spans="1:18" ht="18" hidden="1" customHeight="1">
      <c r="A145" s="606">
        <v>135</v>
      </c>
      <c r="B145" s="607"/>
      <c r="C145" s="54"/>
      <c r="D145" s="65"/>
      <c r="E145" s="144"/>
      <c r="F145" s="66"/>
      <c r="G145" s="67"/>
      <c r="H145" s="71"/>
      <c r="I145" s="70"/>
      <c r="J145" s="71"/>
      <c r="K145" s="69"/>
      <c r="L145" s="70"/>
      <c r="M145" s="71"/>
      <c r="N145" s="69"/>
      <c r="O145" s="72"/>
      <c r="P145" s="62">
        <f t="shared" si="3"/>
        <v>0</v>
      </c>
      <c r="Q145" s="90"/>
      <c r="R145" s="73"/>
    </row>
    <row r="146" spans="1:18" ht="18" hidden="1" customHeight="1">
      <c r="A146" s="606">
        <v>136</v>
      </c>
      <c r="B146" s="607"/>
      <c r="C146" s="54"/>
      <c r="D146" s="65"/>
      <c r="E146" s="144"/>
      <c r="F146" s="66"/>
      <c r="G146" s="67"/>
      <c r="H146" s="71"/>
      <c r="I146" s="70"/>
      <c r="J146" s="71"/>
      <c r="K146" s="69"/>
      <c r="L146" s="70"/>
      <c r="M146" s="71"/>
      <c r="N146" s="69"/>
      <c r="O146" s="72"/>
      <c r="P146" s="62">
        <f t="shared" si="3"/>
        <v>0</v>
      </c>
      <c r="Q146" s="90"/>
      <c r="R146" s="73"/>
    </row>
    <row r="147" spans="1:18" ht="18" hidden="1" customHeight="1">
      <c r="A147" s="606">
        <v>137</v>
      </c>
      <c r="B147" s="607"/>
      <c r="C147" s="54"/>
      <c r="D147" s="65"/>
      <c r="E147" s="144"/>
      <c r="F147" s="66"/>
      <c r="G147" s="67"/>
      <c r="H147" s="71"/>
      <c r="I147" s="70"/>
      <c r="J147" s="71"/>
      <c r="K147" s="69"/>
      <c r="L147" s="70"/>
      <c r="M147" s="71"/>
      <c r="N147" s="69"/>
      <c r="O147" s="72"/>
      <c r="P147" s="62">
        <f t="shared" si="3"/>
        <v>0</v>
      </c>
      <c r="Q147" s="90"/>
      <c r="R147" s="73"/>
    </row>
    <row r="148" spans="1:18" ht="18" hidden="1" customHeight="1">
      <c r="A148" s="606">
        <v>138</v>
      </c>
      <c r="B148" s="607"/>
      <c r="C148" s="54"/>
      <c r="D148" s="65"/>
      <c r="E148" s="144"/>
      <c r="F148" s="66"/>
      <c r="G148" s="67"/>
      <c r="H148" s="71"/>
      <c r="I148" s="70"/>
      <c r="J148" s="71"/>
      <c r="K148" s="69"/>
      <c r="L148" s="70"/>
      <c r="M148" s="71"/>
      <c r="N148" s="69"/>
      <c r="O148" s="72"/>
      <c r="P148" s="62">
        <f t="shared" si="3"/>
        <v>0</v>
      </c>
      <c r="Q148" s="90"/>
      <c r="R148" s="73"/>
    </row>
    <row r="149" spans="1:18" ht="18" hidden="1" customHeight="1">
      <c r="A149" s="606">
        <v>139</v>
      </c>
      <c r="B149" s="607"/>
      <c r="C149" s="54"/>
      <c r="D149" s="65"/>
      <c r="E149" s="144"/>
      <c r="F149" s="66"/>
      <c r="G149" s="67"/>
      <c r="H149" s="71"/>
      <c r="I149" s="70"/>
      <c r="J149" s="71"/>
      <c r="K149" s="69"/>
      <c r="L149" s="70"/>
      <c r="M149" s="71"/>
      <c r="N149" s="69"/>
      <c r="O149" s="72"/>
      <c r="P149" s="62">
        <f t="shared" si="3"/>
        <v>0</v>
      </c>
      <c r="Q149" s="90"/>
      <c r="R149" s="73"/>
    </row>
    <row r="150" spans="1:18" ht="18" hidden="1" customHeight="1">
      <c r="A150" s="606">
        <v>140</v>
      </c>
      <c r="B150" s="607"/>
      <c r="C150" s="54"/>
      <c r="D150" s="65"/>
      <c r="E150" s="144"/>
      <c r="F150" s="66"/>
      <c r="G150" s="67"/>
      <c r="H150" s="71"/>
      <c r="I150" s="70"/>
      <c r="J150" s="71"/>
      <c r="K150" s="69"/>
      <c r="L150" s="70"/>
      <c r="M150" s="71"/>
      <c r="N150" s="69"/>
      <c r="O150" s="72"/>
      <c r="P150" s="62">
        <f t="shared" si="3"/>
        <v>0</v>
      </c>
      <c r="Q150" s="90"/>
      <c r="R150" s="73"/>
    </row>
    <row r="151" spans="1:18" ht="18" hidden="1" customHeight="1">
      <c r="A151" s="606">
        <v>141</v>
      </c>
      <c r="B151" s="607"/>
      <c r="C151" s="54"/>
      <c r="D151" s="65"/>
      <c r="E151" s="144"/>
      <c r="F151" s="66"/>
      <c r="G151" s="67"/>
      <c r="H151" s="71"/>
      <c r="I151" s="70"/>
      <c r="J151" s="71"/>
      <c r="K151" s="69"/>
      <c r="L151" s="70"/>
      <c r="M151" s="71"/>
      <c r="N151" s="69"/>
      <c r="O151" s="72"/>
      <c r="P151" s="62">
        <f t="shared" si="3"/>
        <v>0</v>
      </c>
      <c r="Q151" s="90"/>
      <c r="R151" s="73"/>
    </row>
    <row r="152" spans="1:18" ht="18" hidden="1" customHeight="1">
      <c r="A152" s="606">
        <v>142</v>
      </c>
      <c r="B152" s="607"/>
      <c r="C152" s="54"/>
      <c r="D152" s="65"/>
      <c r="E152" s="144"/>
      <c r="F152" s="66"/>
      <c r="G152" s="67"/>
      <c r="H152" s="71"/>
      <c r="I152" s="70"/>
      <c r="J152" s="71"/>
      <c r="K152" s="69"/>
      <c r="L152" s="70"/>
      <c r="M152" s="71"/>
      <c r="N152" s="69"/>
      <c r="O152" s="72"/>
      <c r="P152" s="62">
        <f t="shared" si="3"/>
        <v>0</v>
      </c>
      <c r="Q152" s="90"/>
      <c r="R152" s="73"/>
    </row>
    <row r="153" spans="1:18" ht="18" hidden="1" customHeight="1">
      <c r="A153" s="606">
        <v>143</v>
      </c>
      <c r="B153" s="607"/>
      <c r="C153" s="54"/>
      <c r="D153" s="65"/>
      <c r="E153" s="144"/>
      <c r="F153" s="66"/>
      <c r="G153" s="67"/>
      <c r="H153" s="71"/>
      <c r="I153" s="70"/>
      <c r="J153" s="71"/>
      <c r="K153" s="69"/>
      <c r="L153" s="70"/>
      <c r="M153" s="71"/>
      <c r="N153" s="69"/>
      <c r="O153" s="72"/>
      <c r="P153" s="62">
        <f t="shared" si="3"/>
        <v>0</v>
      </c>
      <c r="Q153" s="90"/>
      <c r="R153" s="73"/>
    </row>
    <row r="154" spans="1:18" ht="18" hidden="1" customHeight="1">
      <c r="A154" s="606">
        <v>144</v>
      </c>
      <c r="B154" s="607"/>
      <c r="C154" s="54"/>
      <c r="D154" s="65"/>
      <c r="E154" s="144"/>
      <c r="F154" s="66"/>
      <c r="G154" s="67"/>
      <c r="H154" s="71"/>
      <c r="I154" s="70"/>
      <c r="J154" s="71"/>
      <c r="K154" s="69"/>
      <c r="L154" s="70"/>
      <c r="M154" s="71"/>
      <c r="N154" s="69"/>
      <c r="O154" s="72"/>
      <c r="P154" s="62">
        <f t="shared" si="3"/>
        <v>0</v>
      </c>
      <c r="Q154" s="90"/>
      <c r="R154" s="73"/>
    </row>
    <row r="155" spans="1:18" ht="18" hidden="1" customHeight="1">
      <c r="A155" s="606">
        <v>145</v>
      </c>
      <c r="B155" s="607"/>
      <c r="C155" s="54"/>
      <c r="D155" s="65"/>
      <c r="E155" s="144"/>
      <c r="F155" s="66"/>
      <c r="G155" s="67"/>
      <c r="H155" s="71"/>
      <c r="I155" s="70"/>
      <c r="J155" s="71"/>
      <c r="K155" s="69"/>
      <c r="L155" s="70"/>
      <c r="M155" s="71"/>
      <c r="N155" s="69"/>
      <c r="O155" s="72"/>
      <c r="P155" s="62">
        <f t="shared" si="3"/>
        <v>0</v>
      </c>
      <c r="Q155" s="90"/>
      <c r="R155" s="73"/>
    </row>
    <row r="156" spans="1:18" ht="18" hidden="1" customHeight="1">
      <c r="A156" s="606">
        <v>146</v>
      </c>
      <c r="B156" s="607"/>
      <c r="C156" s="54"/>
      <c r="D156" s="65"/>
      <c r="E156" s="144"/>
      <c r="F156" s="66"/>
      <c r="G156" s="67"/>
      <c r="H156" s="71"/>
      <c r="I156" s="70"/>
      <c r="J156" s="71"/>
      <c r="K156" s="69"/>
      <c r="L156" s="70"/>
      <c r="M156" s="71"/>
      <c r="N156" s="69"/>
      <c r="O156" s="72"/>
      <c r="P156" s="62">
        <f t="shared" si="3"/>
        <v>0</v>
      </c>
      <c r="Q156" s="90"/>
      <c r="R156" s="73"/>
    </row>
    <row r="157" spans="1:18" ht="18" hidden="1" customHeight="1">
      <c r="A157" s="606">
        <v>147</v>
      </c>
      <c r="B157" s="607"/>
      <c r="C157" s="54"/>
      <c r="D157" s="65"/>
      <c r="E157" s="144"/>
      <c r="F157" s="66"/>
      <c r="G157" s="67"/>
      <c r="H157" s="71"/>
      <c r="I157" s="70"/>
      <c r="J157" s="71"/>
      <c r="K157" s="69"/>
      <c r="L157" s="70"/>
      <c r="M157" s="71"/>
      <c r="N157" s="69"/>
      <c r="O157" s="72"/>
      <c r="P157" s="62">
        <f t="shared" si="3"/>
        <v>0</v>
      </c>
      <c r="Q157" s="90"/>
      <c r="R157" s="73"/>
    </row>
    <row r="158" spans="1:18" ht="18" hidden="1" customHeight="1">
      <c r="A158" s="606">
        <v>148</v>
      </c>
      <c r="B158" s="607"/>
      <c r="C158" s="54"/>
      <c r="D158" s="65"/>
      <c r="E158" s="144"/>
      <c r="F158" s="66"/>
      <c r="G158" s="67"/>
      <c r="H158" s="71"/>
      <c r="I158" s="70"/>
      <c r="J158" s="71"/>
      <c r="K158" s="69"/>
      <c r="L158" s="70"/>
      <c r="M158" s="71"/>
      <c r="N158" s="69"/>
      <c r="O158" s="72"/>
      <c r="P158" s="62">
        <f t="shared" si="3"/>
        <v>0</v>
      </c>
      <c r="Q158" s="90"/>
      <c r="R158" s="73"/>
    </row>
    <row r="159" spans="1:18" ht="18" hidden="1" customHeight="1">
      <c r="A159" s="606">
        <v>149</v>
      </c>
      <c r="B159" s="607"/>
      <c r="C159" s="54"/>
      <c r="D159" s="65"/>
      <c r="E159" s="144"/>
      <c r="F159" s="66"/>
      <c r="G159" s="67"/>
      <c r="H159" s="71"/>
      <c r="I159" s="70"/>
      <c r="J159" s="71"/>
      <c r="K159" s="69"/>
      <c r="L159" s="70"/>
      <c r="M159" s="71"/>
      <c r="N159" s="69"/>
      <c r="O159" s="72"/>
      <c r="P159" s="62">
        <f t="shared" si="3"/>
        <v>0</v>
      </c>
      <c r="Q159" s="90"/>
      <c r="R159" s="73"/>
    </row>
    <row r="160" spans="1:18" ht="18" hidden="1" customHeight="1">
      <c r="A160" s="606">
        <v>150</v>
      </c>
      <c r="B160" s="607"/>
      <c r="C160" s="54"/>
      <c r="D160" s="65"/>
      <c r="E160" s="144"/>
      <c r="F160" s="66"/>
      <c r="G160" s="67"/>
      <c r="H160" s="71"/>
      <c r="I160" s="70"/>
      <c r="J160" s="71"/>
      <c r="K160" s="69"/>
      <c r="L160" s="70"/>
      <c r="M160" s="71"/>
      <c r="N160" s="69"/>
      <c r="O160" s="72"/>
      <c r="P160" s="62">
        <f t="shared" si="3"/>
        <v>0</v>
      </c>
      <c r="Q160" s="90"/>
      <c r="R160" s="73"/>
    </row>
    <row r="161" spans="1:18" ht="18" hidden="1" customHeight="1">
      <c r="A161" s="606">
        <v>151</v>
      </c>
      <c r="B161" s="607"/>
      <c r="C161" s="54"/>
      <c r="D161" s="65"/>
      <c r="E161" s="144"/>
      <c r="F161" s="66"/>
      <c r="G161" s="67"/>
      <c r="H161" s="71"/>
      <c r="I161" s="70"/>
      <c r="J161" s="71"/>
      <c r="K161" s="69"/>
      <c r="L161" s="70"/>
      <c r="M161" s="71"/>
      <c r="N161" s="69"/>
      <c r="O161" s="72"/>
      <c r="P161" s="62">
        <f t="shared" si="3"/>
        <v>0</v>
      </c>
      <c r="Q161" s="90"/>
      <c r="R161" s="73"/>
    </row>
    <row r="162" spans="1:18" ht="18" hidden="1" customHeight="1">
      <c r="A162" s="606">
        <v>152</v>
      </c>
      <c r="B162" s="607"/>
      <c r="C162" s="54"/>
      <c r="D162" s="65"/>
      <c r="E162" s="144"/>
      <c r="F162" s="66"/>
      <c r="G162" s="67"/>
      <c r="H162" s="71"/>
      <c r="I162" s="70"/>
      <c r="J162" s="71"/>
      <c r="K162" s="69"/>
      <c r="L162" s="70"/>
      <c r="M162" s="71"/>
      <c r="N162" s="69"/>
      <c r="O162" s="72"/>
      <c r="P162" s="62">
        <f t="shared" si="3"/>
        <v>0</v>
      </c>
      <c r="Q162" s="90"/>
      <c r="R162" s="73"/>
    </row>
    <row r="163" spans="1:18" ht="18" hidden="1" customHeight="1">
      <c r="A163" s="606">
        <v>153</v>
      </c>
      <c r="B163" s="607"/>
      <c r="C163" s="54"/>
      <c r="D163" s="65"/>
      <c r="E163" s="144"/>
      <c r="F163" s="66"/>
      <c r="G163" s="67"/>
      <c r="H163" s="71"/>
      <c r="I163" s="70"/>
      <c r="J163" s="71"/>
      <c r="K163" s="69"/>
      <c r="L163" s="70"/>
      <c r="M163" s="71"/>
      <c r="N163" s="69"/>
      <c r="O163" s="72"/>
      <c r="P163" s="62">
        <f t="shared" si="3"/>
        <v>0</v>
      </c>
      <c r="Q163" s="90"/>
      <c r="R163" s="73"/>
    </row>
    <row r="164" spans="1:18" ht="18" hidden="1" customHeight="1">
      <c r="A164" s="606">
        <v>154</v>
      </c>
      <c r="B164" s="607"/>
      <c r="C164" s="54"/>
      <c r="D164" s="65"/>
      <c r="E164" s="144"/>
      <c r="F164" s="66"/>
      <c r="G164" s="67"/>
      <c r="H164" s="68"/>
      <c r="I164" s="67"/>
      <c r="J164" s="68"/>
      <c r="K164" s="69"/>
      <c r="L164" s="70"/>
      <c r="M164" s="71"/>
      <c r="N164" s="69"/>
      <c r="O164" s="72"/>
      <c r="P164" s="62">
        <f t="shared" si="3"/>
        <v>0</v>
      </c>
      <c r="Q164" s="90"/>
      <c r="R164" s="73"/>
    </row>
    <row r="165" spans="1:18" ht="18" hidden="1" customHeight="1">
      <c r="A165" s="606">
        <v>155</v>
      </c>
      <c r="B165" s="607"/>
      <c r="C165" s="54"/>
      <c r="D165" s="65"/>
      <c r="E165" s="144"/>
      <c r="F165" s="66"/>
      <c r="G165" s="67"/>
      <c r="H165" s="68"/>
      <c r="I165" s="67"/>
      <c r="J165" s="68"/>
      <c r="K165" s="69"/>
      <c r="L165" s="70"/>
      <c r="M165" s="71"/>
      <c r="N165" s="69"/>
      <c r="O165" s="72"/>
      <c r="P165" s="62">
        <f t="shared" si="3"/>
        <v>0</v>
      </c>
      <c r="Q165" s="90"/>
      <c r="R165" s="73"/>
    </row>
    <row r="166" spans="1:18" ht="18" hidden="1" customHeight="1">
      <c r="A166" s="606">
        <v>156</v>
      </c>
      <c r="B166" s="607"/>
      <c r="C166" s="54"/>
      <c r="D166" s="65"/>
      <c r="E166" s="144"/>
      <c r="F166" s="66"/>
      <c r="G166" s="67"/>
      <c r="H166" s="68"/>
      <c r="I166" s="67"/>
      <c r="J166" s="68"/>
      <c r="K166" s="69"/>
      <c r="L166" s="70"/>
      <c r="M166" s="71"/>
      <c r="N166" s="69"/>
      <c r="O166" s="72"/>
      <c r="P166" s="62">
        <f t="shared" si="3"/>
        <v>0</v>
      </c>
      <c r="Q166" s="90"/>
      <c r="R166" s="73"/>
    </row>
    <row r="167" spans="1:18" ht="18" hidden="1" customHeight="1">
      <c r="A167" s="606">
        <v>157</v>
      </c>
      <c r="B167" s="607"/>
      <c r="C167" s="54"/>
      <c r="D167" s="65"/>
      <c r="E167" s="144"/>
      <c r="F167" s="66"/>
      <c r="G167" s="67"/>
      <c r="H167" s="68"/>
      <c r="I167" s="67"/>
      <c r="J167" s="68"/>
      <c r="K167" s="69"/>
      <c r="L167" s="70"/>
      <c r="M167" s="71"/>
      <c r="N167" s="69"/>
      <c r="O167" s="72"/>
      <c r="P167" s="62">
        <f t="shared" si="3"/>
        <v>0</v>
      </c>
      <c r="Q167" s="90"/>
      <c r="R167" s="73"/>
    </row>
    <row r="168" spans="1:18" ht="18" hidden="1" customHeight="1">
      <c r="A168" s="606">
        <v>158</v>
      </c>
      <c r="B168" s="607"/>
      <c r="C168" s="54"/>
      <c r="D168" s="65"/>
      <c r="E168" s="144"/>
      <c r="F168" s="66"/>
      <c r="G168" s="67"/>
      <c r="H168" s="68"/>
      <c r="I168" s="70"/>
      <c r="J168" s="71"/>
      <c r="K168" s="69"/>
      <c r="L168" s="70"/>
      <c r="M168" s="71"/>
      <c r="N168" s="69"/>
      <c r="O168" s="72"/>
      <c r="P168" s="62">
        <f t="shared" si="3"/>
        <v>0</v>
      </c>
      <c r="Q168" s="90"/>
      <c r="R168" s="73"/>
    </row>
    <row r="169" spans="1:18" ht="18" hidden="1" customHeight="1">
      <c r="A169" s="606">
        <v>159</v>
      </c>
      <c r="B169" s="607"/>
      <c r="C169" s="54"/>
      <c r="D169" s="65"/>
      <c r="E169" s="144"/>
      <c r="F169" s="66"/>
      <c r="G169" s="67"/>
      <c r="H169" s="68"/>
      <c r="I169" s="70"/>
      <c r="J169" s="71"/>
      <c r="K169" s="69"/>
      <c r="L169" s="70"/>
      <c r="M169" s="71"/>
      <c r="N169" s="69"/>
      <c r="O169" s="72"/>
      <c r="P169" s="62">
        <f t="shared" si="3"/>
        <v>0</v>
      </c>
      <c r="Q169" s="90"/>
      <c r="R169" s="73"/>
    </row>
    <row r="170" spans="1:18" ht="18" hidden="1" customHeight="1">
      <c r="A170" s="606">
        <v>160</v>
      </c>
      <c r="B170" s="607"/>
      <c r="C170" s="54"/>
      <c r="D170" s="65"/>
      <c r="E170" s="144"/>
      <c r="F170" s="66"/>
      <c r="G170" s="67"/>
      <c r="H170" s="68"/>
      <c r="I170" s="70"/>
      <c r="J170" s="71"/>
      <c r="K170" s="69"/>
      <c r="L170" s="70"/>
      <c r="M170" s="71"/>
      <c r="N170" s="69"/>
      <c r="O170" s="72"/>
      <c r="P170" s="62">
        <f t="shared" si="3"/>
        <v>0</v>
      </c>
      <c r="Q170" s="90"/>
      <c r="R170" s="73"/>
    </row>
    <row r="171" spans="1:18" ht="18" hidden="1" customHeight="1">
      <c r="A171" s="606">
        <v>161</v>
      </c>
      <c r="B171" s="607"/>
      <c r="C171" s="54"/>
      <c r="D171" s="65"/>
      <c r="E171" s="144"/>
      <c r="F171" s="66"/>
      <c r="G171" s="67"/>
      <c r="H171" s="68"/>
      <c r="I171" s="70"/>
      <c r="J171" s="71"/>
      <c r="K171" s="69"/>
      <c r="L171" s="70"/>
      <c r="M171" s="71"/>
      <c r="N171" s="69"/>
      <c r="O171" s="72"/>
      <c r="P171" s="62">
        <f t="shared" si="3"/>
        <v>0</v>
      </c>
      <c r="Q171" s="90"/>
      <c r="R171" s="73"/>
    </row>
    <row r="172" spans="1:18" ht="18" hidden="1" customHeight="1">
      <c r="A172" s="606">
        <v>162</v>
      </c>
      <c r="B172" s="607"/>
      <c r="C172" s="54"/>
      <c r="D172" s="65"/>
      <c r="E172" s="144"/>
      <c r="F172" s="66"/>
      <c r="G172" s="67"/>
      <c r="H172" s="68"/>
      <c r="I172" s="70"/>
      <c r="J172" s="71"/>
      <c r="K172" s="69"/>
      <c r="L172" s="70"/>
      <c r="M172" s="71"/>
      <c r="N172" s="69"/>
      <c r="O172" s="72"/>
      <c r="P172" s="62">
        <f t="shared" si="3"/>
        <v>0</v>
      </c>
      <c r="Q172" s="90"/>
      <c r="R172" s="73"/>
    </row>
    <row r="173" spans="1:18" ht="18" hidden="1" customHeight="1">
      <c r="A173" s="606">
        <v>163</v>
      </c>
      <c r="B173" s="607"/>
      <c r="C173" s="54"/>
      <c r="D173" s="65"/>
      <c r="E173" s="144"/>
      <c r="F173" s="66"/>
      <c r="G173" s="67"/>
      <c r="H173" s="68"/>
      <c r="I173" s="67"/>
      <c r="J173" s="68"/>
      <c r="K173" s="69"/>
      <c r="L173" s="67"/>
      <c r="M173" s="71"/>
      <c r="N173" s="74"/>
      <c r="O173" s="72"/>
      <c r="P173" s="62">
        <f t="shared" si="3"/>
        <v>0</v>
      </c>
      <c r="Q173" s="90"/>
      <c r="R173" s="73"/>
    </row>
    <row r="174" spans="1:18" ht="18" hidden="1" customHeight="1">
      <c r="A174" s="606">
        <v>164</v>
      </c>
      <c r="B174" s="607"/>
      <c r="C174" s="54"/>
      <c r="D174" s="65"/>
      <c r="E174" s="144"/>
      <c r="F174" s="66"/>
      <c r="G174" s="67"/>
      <c r="H174" s="68"/>
      <c r="I174" s="67"/>
      <c r="J174" s="68"/>
      <c r="K174" s="69"/>
      <c r="L174" s="67"/>
      <c r="M174" s="71"/>
      <c r="N174" s="74"/>
      <c r="O174" s="72"/>
      <c r="P174" s="62">
        <f t="shared" si="3"/>
        <v>0</v>
      </c>
      <c r="Q174" s="90"/>
      <c r="R174" s="73"/>
    </row>
    <row r="175" spans="1:18" ht="18" hidden="1" customHeight="1">
      <c r="A175" s="606">
        <v>165</v>
      </c>
      <c r="B175" s="607"/>
      <c r="C175" s="54"/>
      <c r="D175" s="65"/>
      <c r="E175" s="144"/>
      <c r="F175" s="66"/>
      <c r="G175" s="67"/>
      <c r="H175" s="68"/>
      <c r="I175" s="67"/>
      <c r="J175" s="68"/>
      <c r="K175" s="69"/>
      <c r="L175" s="67"/>
      <c r="M175" s="71"/>
      <c r="N175" s="74"/>
      <c r="O175" s="72"/>
      <c r="P175" s="62">
        <f t="shared" si="3"/>
        <v>0</v>
      </c>
      <c r="Q175" s="90"/>
      <c r="R175" s="73"/>
    </row>
    <row r="176" spans="1:18" ht="18" hidden="1" customHeight="1">
      <c r="A176" s="606">
        <v>166</v>
      </c>
      <c r="B176" s="607"/>
      <c r="C176" s="54"/>
      <c r="D176" s="65"/>
      <c r="E176" s="144"/>
      <c r="F176" s="66"/>
      <c r="G176" s="67"/>
      <c r="H176" s="68"/>
      <c r="I176" s="67"/>
      <c r="J176" s="68"/>
      <c r="K176" s="69"/>
      <c r="L176" s="70"/>
      <c r="M176" s="71"/>
      <c r="N176" s="69"/>
      <c r="O176" s="72"/>
      <c r="P176" s="62">
        <f t="shared" si="3"/>
        <v>0</v>
      </c>
      <c r="Q176" s="90"/>
      <c r="R176" s="73"/>
    </row>
    <row r="177" spans="1:18" ht="18" hidden="1" customHeight="1">
      <c r="A177" s="606">
        <v>167</v>
      </c>
      <c r="B177" s="607"/>
      <c r="C177" s="54"/>
      <c r="D177" s="65"/>
      <c r="E177" s="144"/>
      <c r="F177" s="66"/>
      <c r="G177" s="67"/>
      <c r="H177" s="68"/>
      <c r="I177" s="67"/>
      <c r="J177" s="68"/>
      <c r="K177" s="69"/>
      <c r="L177" s="70"/>
      <c r="M177" s="71"/>
      <c r="N177" s="69"/>
      <c r="O177" s="72"/>
      <c r="P177" s="62">
        <f t="shared" si="3"/>
        <v>0</v>
      </c>
      <c r="Q177" s="90"/>
      <c r="R177" s="73"/>
    </row>
    <row r="178" spans="1:18" ht="18" hidden="1" customHeight="1">
      <c r="A178" s="606">
        <v>168</v>
      </c>
      <c r="B178" s="607"/>
      <c r="C178" s="54"/>
      <c r="D178" s="65"/>
      <c r="E178" s="144"/>
      <c r="F178" s="66"/>
      <c r="G178" s="67"/>
      <c r="H178" s="68"/>
      <c r="I178" s="67"/>
      <c r="J178" s="68"/>
      <c r="K178" s="69"/>
      <c r="L178" s="70"/>
      <c r="M178" s="71"/>
      <c r="N178" s="69"/>
      <c r="O178" s="72"/>
      <c r="P178" s="62">
        <f t="shared" si="3"/>
        <v>0</v>
      </c>
      <c r="Q178" s="90"/>
      <c r="R178" s="73"/>
    </row>
    <row r="179" spans="1:18" ht="18" hidden="1" customHeight="1">
      <c r="A179" s="606">
        <v>169</v>
      </c>
      <c r="B179" s="607"/>
      <c r="C179" s="54"/>
      <c r="D179" s="65"/>
      <c r="E179" s="144"/>
      <c r="F179" s="66"/>
      <c r="G179" s="67"/>
      <c r="H179" s="68"/>
      <c r="I179" s="67"/>
      <c r="J179" s="68"/>
      <c r="K179" s="69"/>
      <c r="L179" s="70"/>
      <c r="M179" s="71"/>
      <c r="N179" s="69"/>
      <c r="O179" s="72"/>
      <c r="P179" s="62">
        <f t="shared" si="3"/>
        <v>0</v>
      </c>
      <c r="Q179" s="90"/>
      <c r="R179" s="73"/>
    </row>
    <row r="180" spans="1:18" ht="18" hidden="1" customHeight="1">
      <c r="A180" s="606">
        <v>170</v>
      </c>
      <c r="B180" s="607"/>
      <c r="C180" s="54"/>
      <c r="D180" s="65"/>
      <c r="E180" s="144"/>
      <c r="F180" s="66"/>
      <c r="G180" s="67"/>
      <c r="H180" s="68"/>
      <c r="I180" s="67"/>
      <c r="J180" s="68"/>
      <c r="K180" s="69"/>
      <c r="L180" s="70"/>
      <c r="M180" s="71"/>
      <c r="N180" s="69"/>
      <c r="O180" s="72"/>
      <c r="P180" s="62">
        <f t="shared" si="3"/>
        <v>0</v>
      </c>
      <c r="Q180" s="90"/>
      <c r="R180" s="73"/>
    </row>
    <row r="181" spans="1:18" ht="18" hidden="1" customHeight="1">
      <c r="A181" s="606">
        <v>171</v>
      </c>
      <c r="B181" s="607"/>
      <c r="C181" s="54"/>
      <c r="D181" s="65"/>
      <c r="E181" s="144"/>
      <c r="F181" s="66"/>
      <c r="G181" s="67"/>
      <c r="H181" s="68"/>
      <c r="I181" s="67"/>
      <c r="J181" s="68"/>
      <c r="K181" s="69"/>
      <c r="L181" s="70"/>
      <c r="M181" s="71"/>
      <c r="N181" s="69"/>
      <c r="O181" s="72"/>
      <c r="P181" s="62">
        <f t="shared" si="3"/>
        <v>0</v>
      </c>
      <c r="Q181" s="90"/>
      <c r="R181" s="73"/>
    </row>
    <row r="182" spans="1:18" ht="18" hidden="1" customHeight="1">
      <c r="A182" s="606">
        <v>172</v>
      </c>
      <c r="B182" s="607"/>
      <c r="C182" s="54"/>
      <c r="D182" s="65"/>
      <c r="E182" s="144"/>
      <c r="F182" s="66"/>
      <c r="G182" s="67"/>
      <c r="H182" s="68"/>
      <c r="I182" s="67"/>
      <c r="J182" s="68"/>
      <c r="K182" s="69"/>
      <c r="L182" s="70"/>
      <c r="M182" s="71"/>
      <c r="N182" s="69"/>
      <c r="O182" s="72"/>
      <c r="P182" s="62">
        <f t="shared" si="3"/>
        <v>0</v>
      </c>
      <c r="Q182" s="90"/>
      <c r="R182" s="73"/>
    </row>
    <row r="183" spans="1:18" ht="18" hidden="1" customHeight="1">
      <c r="A183" s="606">
        <v>173</v>
      </c>
      <c r="B183" s="607"/>
      <c r="C183" s="54"/>
      <c r="D183" s="65"/>
      <c r="E183" s="144"/>
      <c r="F183" s="66"/>
      <c r="G183" s="67"/>
      <c r="H183" s="68"/>
      <c r="I183" s="67"/>
      <c r="J183" s="68"/>
      <c r="K183" s="69"/>
      <c r="L183" s="70"/>
      <c r="M183" s="71"/>
      <c r="N183" s="69"/>
      <c r="O183" s="72"/>
      <c r="P183" s="62">
        <f t="shared" si="3"/>
        <v>0</v>
      </c>
      <c r="Q183" s="90"/>
      <c r="R183" s="73"/>
    </row>
    <row r="184" spans="1:18" ht="18" hidden="1" customHeight="1">
      <c r="A184" s="606">
        <v>174</v>
      </c>
      <c r="B184" s="607"/>
      <c r="C184" s="54"/>
      <c r="D184" s="65"/>
      <c r="E184" s="144"/>
      <c r="F184" s="66"/>
      <c r="G184" s="67"/>
      <c r="H184" s="68"/>
      <c r="I184" s="67"/>
      <c r="J184" s="68"/>
      <c r="K184" s="69"/>
      <c r="L184" s="70"/>
      <c r="M184" s="71"/>
      <c r="N184" s="69"/>
      <c r="O184" s="72"/>
      <c r="P184" s="62">
        <f t="shared" si="3"/>
        <v>0</v>
      </c>
      <c r="Q184" s="90"/>
      <c r="R184" s="73"/>
    </row>
    <row r="185" spans="1:18" ht="18" hidden="1" customHeight="1">
      <c r="A185" s="606">
        <v>175</v>
      </c>
      <c r="B185" s="607"/>
      <c r="C185" s="54"/>
      <c r="D185" s="65"/>
      <c r="E185" s="144"/>
      <c r="F185" s="66"/>
      <c r="G185" s="67"/>
      <c r="H185" s="68"/>
      <c r="I185" s="67"/>
      <c r="J185" s="68"/>
      <c r="K185" s="69"/>
      <c r="L185" s="70"/>
      <c r="M185" s="71"/>
      <c r="N185" s="69"/>
      <c r="O185" s="72"/>
      <c r="P185" s="62">
        <f t="shared" si="3"/>
        <v>0</v>
      </c>
      <c r="Q185" s="90"/>
      <c r="R185" s="73"/>
    </row>
    <row r="186" spans="1:18" ht="18" hidden="1" customHeight="1">
      <c r="A186" s="606">
        <v>176</v>
      </c>
      <c r="B186" s="607"/>
      <c r="C186" s="54"/>
      <c r="D186" s="65"/>
      <c r="E186" s="144"/>
      <c r="F186" s="66"/>
      <c r="G186" s="67"/>
      <c r="H186" s="68"/>
      <c r="I186" s="67"/>
      <c r="J186" s="68"/>
      <c r="K186" s="69"/>
      <c r="L186" s="70"/>
      <c r="M186" s="71"/>
      <c r="N186" s="69"/>
      <c r="O186" s="72"/>
      <c r="P186" s="62">
        <f t="shared" si="3"/>
        <v>0</v>
      </c>
      <c r="Q186" s="90"/>
      <c r="R186" s="73"/>
    </row>
    <row r="187" spans="1:18" ht="18" hidden="1" customHeight="1">
      <c r="A187" s="606">
        <v>177</v>
      </c>
      <c r="B187" s="607"/>
      <c r="C187" s="54"/>
      <c r="D187" s="65"/>
      <c r="E187" s="144"/>
      <c r="F187" s="66"/>
      <c r="G187" s="67"/>
      <c r="H187" s="68"/>
      <c r="I187" s="67"/>
      <c r="J187" s="68"/>
      <c r="K187" s="69"/>
      <c r="L187" s="70"/>
      <c r="M187" s="71"/>
      <c r="N187" s="69"/>
      <c r="O187" s="72"/>
      <c r="P187" s="62">
        <f t="shared" si="3"/>
        <v>0</v>
      </c>
      <c r="Q187" s="90"/>
      <c r="R187" s="73"/>
    </row>
    <row r="188" spans="1:18" ht="18" hidden="1" customHeight="1">
      <c r="A188" s="606">
        <v>178</v>
      </c>
      <c r="B188" s="607"/>
      <c r="C188" s="54"/>
      <c r="D188" s="65"/>
      <c r="E188" s="144"/>
      <c r="F188" s="66"/>
      <c r="G188" s="67"/>
      <c r="H188" s="68"/>
      <c r="I188" s="67"/>
      <c r="J188" s="68"/>
      <c r="K188" s="69"/>
      <c r="L188" s="70"/>
      <c r="M188" s="71"/>
      <c r="N188" s="69"/>
      <c r="O188" s="72"/>
      <c r="P188" s="62">
        <f t="shared" si="3"/>
        <v>0</v>
      </c>
      <c r="Q188" s="90"/>
      <c r="R188" s="73"/>
    </row>
    <row r="189" spans="1:18" ht="18" hidden="1" customHeight="1">
      <c r="A189" s="606">
        <v>179</v>
      </c>
      <c r="B189" s="607"/>
      <c r="C189" s="54"/>
      <c r="D189" s="65"/>
      <c r="E189" s="144"/>
      <c r="F189" s="66"/>
      <c r="G189" s="67"/>
      <c r="H189" s="68"/>
      <c r="I189" s="67"/>
      <c r="J189" s="68"/>
      <c r="K189" s="69"/>
      <c r="L189" s="70"/>
      <c r="M189" s="71"/>
      <c r="N189" s="69"/>
      <c r="O189" s="72"/>
      <c r="P189" s="62">
        <f t="shared" si="3"/>
        <v>0</v>
      </c>
      <c r="Q189" s="90"/>
      <c r="R189" s="73"/>
    </row>
    <row r="190" spans="1:18" ht="18" hidden="1" customHeight="1">
      <c r="A190" s="606">
        <v>180</v>
      </c>
      <c r="B190" s="607"/>
      <c r="C190" s="54"/>
      <c r="D190" s="65"/>
      <c r="E190" s="144"/>
      <c r="F190" s="66"/>
      <c r="G190" s="67"/>
      <c r="H190" s="68"/>
      <c r="I190" s="67"/>
      <c r="J190" s="68"/>
      <c r="K190" s="69"/>
      <c r="L190" s="70"/>
      <c r="M190" s="71"/>
      <c r="N190" s="69"/>
      <c r="O190" s="72"/>
      <c r="P190" s="62">
        <f t="shared" si="3"/>
        <v>0</v>
      </c>
      <c r="Q190" s="90"/>
      <c r="R190" s="73"/>
    </row>
    <row r="191" spans="1:18" ht="18" hidden="1" customHeight="1">
      <c r="A191" s="606">
        <v>181</v>
      </c>
      <c r="B191" s="607"/>
      <c r="C191" s="54"/>
      <c r="D191" s="65"/>
      <c r="E191" s="144"/>
      <c r="F191" s="66"/>
      <c r="G191" s="67"/>
      <c r="H191" s="68"/>
      <c r="I191" s="67"/>
      <c r="J191" s="68"/>
      <c r="K191" s="69"/>
      <c r="L191" s="70"/>
      <c r="M191" s="71"/>
      <c r="N191" s="69"/>
      <c r="O191" s="72"/>
      <c r="P191" s="62">
        <f t="shared" si="3"/>
        <v>0</v>
      </c>
      <c r="Q191" s="90"/>
      <c r="R191" s="73"/>
    </row>
    <row r="192" spans="1:18" ht="18" hidden="1" customHeight="1">
      <c r="A192" s="606">
        <v>182</v>
      </c>
      <c r="B192" s="607"/>
      <c r="C192" s="54"/>
      <c r="D192" s="65"/>
      <c r="E192" s="144"/>
      <c r="F192" s="66"/>
      <c r="G192" s="67"/>
      <c r="H192" s="68"/>
      <c r="I192" s="70"/>
      <c r="J192" s="71"/>
      <c r="K192" s="69"/>
      <c r="L192" s="70"/>
      <c r="M192" s="71"/>
      <c r="N192" s="69"/>
      <c r="O192" s="72"/>
      <c r="P192" s="62">
        <f t="shared" si="3"/>
        <v>0</v>
      </c>
      <c r="Q192" s="90"/>
      <c r="R192" s="73"/>
    </row>
    <row r="193" spans="1:18" ht="18" hidden="1" customHeight="1">
      <c r="A193" s="606">
        <v>183</v>
      </c>
      <c r="B193" s="607"/>
      <c r="C193" s="54"/>
      <c r="D193" s="65"/>
      <c r="E193" s="144"/>
      <c r="F193" s="66"/>
      <c r="G193" s="67"/>
      <c r="H193" s="68"/>
      <c r="I193" s="67"/>
      <c r="J193" s="68"/>
      <c r="K193" s="69"/>
      <c r="L193" s="70"/>
      <c r="M193" s="71"/>
      <c r="N193" s="69"/>
      <c r="O193" s="72"/>
      <c r="P193" s="62">
        <f t="shared" si="3"/>
        <v>0</v>
      </c>
      <c r="Q193" s="90"/>
      <c r="R193" s="73"/>
    </row>
    <row r="194" spans="1:18" ht="18" hidden="1" customHeight="1">
      <c r="A194" s="606">
        <v>184</v>
      </c>
      <c r="B194" s="607"/>
      <c r="C194" s="54"/>
      <c r="D194" s="65"/>
      <c r="E194" s="144"/>
      <c r="F194" s="66"/>
      <c r="G194" s="67"/>
      <c r="H194" s="68"/>
      <c r="I194" s="67"/>
      <c r="J194" s="68"/>
      <c r="K194" s="69"/>
      <c r="L194" s="70"/>
      <c r="M194" s="71"/>
      <c r="N194" s="69"/>
      <c r="O194" s="72"/>
      <c r="P194" s="62">
        <f t="shared" si="3"/>
        <v>0</v>
      </c>
      <c r="Q194" s="90"/>
      <c r="R194" s="73"/>
    </row>
    <row r="195" spans="1:18" ht="18" hidden="1" customHeight="1">
      <c r="A195" s="606">
        <v>185</v>
      </c>
      <c r="B195" s="607"/>
      <c r="C195" s="54"/>
      <c r="D195" s="65"/>
      <c r="E195" s="144"/>
      <c r="F195" s="66"/>
      <c r="G195" s="67"/>
      <c r="H195" s="71"/>
      <c r="I195" s="70"/>
      <c r="J195" s="71"/>
      <c r="K195" s="69"/>
      <c r="L195" s="70"/>
      <c r="M195" s="71"/>
      <c r="N195" s="69"/>
      <c r="O195" s="72"/>
      <c r="P195" s="62">
        <f t="shared" si="3"/>
        <v>0</v>
      </c>
      <c r="Q195" s="90"/>
      <c r="R195" s="73"/>
    </row>
    <row r="196" spans="1:18" ht="18" hidden="1" customHeight="1">
      <c r="A196" s="606">
        <v>186</v>
      </c>
      <c r="B196" s="607"/>
      <c r="C196" s="54"/>
      <c r="D196" s="65"/>
      <c r="E196" s="144"/>
      <c r="F196" s="66"/>
      <c r="G196" s="67"/>
      <c r="H196" s="71"/>
      <c r="I196" s="70"/>
      <c r="J196" s="71"/>
      <c r="K196" s="69"/>
      <c r="L196" s="70"/>
      <c r="M196" s="71"/>
      <c r="N196" s="69"/>
      <c r="O196" s="72"/>
      <c r="P196" s="62">
        <f t="shared" si="3"/>
        <v>0</v>
      </c>
      <c r="Q196" s="90"/>
      <c r="R196" s="73"/>
    </row>
    <row r="197" spans="1:18" ht="18" hidden="1" customHeight="1">
      <c r="A197" s="606">
        <v>187</v>
      </c>
      <c r="B197" s="607"/>
      <c r="C197" s="54"/>
      <c r="D197" s="65"/>
      <c r="E197" s="144"/>
      <c r="F197" s="66"/>
      <c r="G197" s="67"/>
      <c r="H197" s="71"/>
      <c r="I197" s="70"/>
      <c r="J197" s="71"/>
      <c r="K197" s="69"/>
      <c r="L197" s="70"/>
      <c r="M197" s="71"/>
      <c r="N197" s="69"/>
      <c r="O197" s="72"/>
      <c r="P197" s="62">
        <f t="shared" si="3"/>
        <v>0</v>
      </c>
      <c r="Q197" s="90"/>
      <c r="R197" s="73"/>
    </row>
    <row r="198" spans="1:18" ht="18" hidden="1" customHeight="1">
      <c r="A198" s="606">
        <v>188</v>
      </c>
      <c r="B198" s="607"/>
      <c r="C198" s="54"/>
      <c r="D198" s="65"/>
      <c r="E198" s="144"/>
      <c r="F198" s="66"/>
      <c r="G198" s="67"/>
      <c r="H198" s="71"/>
      <c r="I198" s="70"/>
      <c r="J198" s="71"/>
      <c r="K198" s="69"/>
      <c r="L198" s="70"/>
      <c r="M198" s="71"/>
      <c r="N198" s="69"/>
      <c r="O198" s="72"/>
      <c r="P198" s="62">
        <f t="shared" si="3"/>
        <v>0</v>
      </c>
      <c r="Q198" s="90"/>
      <c r="R198" s="73"/>
    </row>
    <row r="199" spans="1:18" ht="18" hidden="1" customHeight="1">
      <c r="A199" s="606">
        <v>189</v>
      </c>
      <c r="B199" s="607"/>
      <c r="C199" s="54"/>
      <c r="D199" s="65"/>
      <c r="E199" s="144"/>
      <c r="F199" s="66"/>
      <c r="G199" s="67"/>
      <c r="H199" s="71"/>
      <c r="I199" s="70"/>
      <c r="J199" s="71"/>
      <c r="K199" s="69"/>
      <c r="L199" s="70"/>
      <c r="M199" s="71"/>
      <c r="N199" s="69"/>
      <c r="O199" s="72"/>
      <c r="P199" s="62">
        <f t="shared" si="3"/>
        <v>0</v>
      </c>
      <c r="Q199" s="90"/>
      <c r="R199" s="73"/>
    </row>
    <row r="200" spans="1:18" ht="18" hidden="1" customHeight="1">
      <c r="A200" s="606">
        <v>190</v>
      </c>
      <c r="B200" s="607"/>
      <c r="C200" s="54"/>
      <c r="D200" s="65"/>
      <c r="E200" s="144"/>
      <c r="F200" s="66"/>
      <c r="G200" s="67"/>
      <c r="H200" s="71"/>
      <c r="I200" s="70"/>
      <c r="J200" s="71"/>
      <c r="K200" s="69"/>
      <c r="L200" s="70"/>
      <c r="M200" s="71"/>
      <c r="N200" s="69"/>
      <c r="O200" s="72"/>
      <c r="P200" s="62">
        <f t="shared" si="3"/>
        <v>0</v>
      </c>
      <c r="Q200" s="90"/>
      <c r="R200" s="73"/>
    </row>
    <row r="201" spans="1:18" ht="18" hidden="1" customHeight="1">
      <c r="A201" s="606">
        <v>191</v>
      </c>
      <c r="B201" s="607"/>
      <c r="C201" s="54"/>
      <c r="D201" s="65"/>
      <c r="E201" s="144"/>
      <c r="F201" s="66"/>
      <c r="G201" s="67"/>
      <c r="H201" s="71"/>
      <c r="I201" s="70"/>
      <c r="J201" s="71"/>
      <c r="K201" s="69"/>
      <c r="L201" s="70"/>
      <c r="M201" s="71"/>
      <c r="N201" s="69"/>
      <c r="O201" s="72"/>
      <c r="P201" s="62">
        <f t="shared" si="3"/>
        <v>0</v>
      </c>
      <c r="Q201" s="90"/>
      <c r="R201" s="73"/>
    </row>
    <row r="202" spans="1:18" ht="18" hidden="1" customHeight="1">
      <c r="A202" s="606">
        <v>192</v>
      </c>
      <c r="B202" s="607"/>
      <c r="C202" s="54"/>
      <c r="D202" s="65"/>
      <c r="E202" s="144"/>
      <c r="F202" s="66"/>
      <c r="G202" s="67"/>
      <c r="H202" s="71"/>
      <c r="I202" s="70"/>
      <c r="J202" s="71"/>
      <c r="K202" s="69"/>
      <c r="L202" s="70"/>
      <c r="M202" s="71"/>
      <c r="N202" s="69"/>
      <c r="O202" s="72"/>
      <c r="P202" s="62">
        <f t="shared" si="3"/>
        <v>0</v>
      </c>
      <c r="Q202" s="90"/>
      <c r="R202" s="73"/>
    </row>
    <row r="203" spans="1:18" ht="18" hidden="1" customHeight="1">
      <c r="A203" s="606">
        <v>193</v>
      </c>
      <c r="B203" s="607"/>
      <c r="C203" s="54"/>
      <c r="D203" s="65"/>
      <c r="E203" s="144"/>
      <c r="F203" s="66"/>
      <c r="G203" s="67"/>
      <c r="H203" s="71"/>
      <c r="I203" s="70"/>
      <c r="J203" s="71"/>
      <c r="K203" s="69"/>
      <c r="L203" s="70"/>
      <c r="M203" s="71"/>
      <c r="N203" s="69"/>
      <c r="O203" s="72"/>
      <c r="P203" s="62">
        <f t="shared" si="3"/>
        <v>0</v>
      </c>
      <c r="Q203" s="90"/>
      <c r="R203" s="73"/>
    </row>
    <row r="204" spans="1:18" ht="18" hidden="1" customHeight="1">
      <c r="A204" s="606">
        <v>194</v>
      </c>
      <c r="B204" s="607"/>
      <c r="C204" s="54"/>
      <c r="D204" s="65"/>
      <c r="E204" s="144"/>
      <c r="F204" s="66"/>
      <c r="G204" s="67"/>
      <c r="H204" s="71"/>
      <c r="I204" s="70"/>
      <c r="J204" s="71"/>
      <c r="K204" s="69"/>
      <c r="L204" s="70"/>
      <c r="M204" s="71"/>
      <c r="N204" s="69"/>
      <c r="O204" s="72"/>
      <c r="P204" s="62">
        <f t="shared" ref="P204:P267" si="4">IF(H204="",0,INT(SUM(PRODUCT(H204,J204,M204))))</f>
        <v>0</v>
      </c>
      <c r="Q204" s="90"/>
      <c r="R204" s="73"/>
    </row>
    <row r="205" spans="1:18" ht="18" hidden="1" customHeight="1">
      <c r="A205" s="606">
        <v>195</v>
      </c>
      <c r="B205" s="607"/>
      <c r="C205" s="54"/>
      <c r="D205" s="65"/>
      <c r="E205" s="144"/>
      <c r="F205" s="66"/>
      <c r="G205" s="67"/>
      <c r="H205" s="71"/>
      <c r="I205" s="70"/>
      <c r="J205" s="71"/>
      <c r="K205" s="69"/>
      <c r="L205" s="70"/>
      <c r="M205" s="71"/>
      <c r="N205" s="69"/>
      <c r="O205" s="72"/>
      <c r="P205" s="62">
        <f t="shared" si="4"/>
        <v>0</v>
      </c>
      <c r="Q205" s="90"/>
      <c r="R205" s="73"/>
    </row>
    <row r="206" spans="1:18" ht="18" hidden="1" customHeight="1">
      <c r="A206" s="606">
        <v>196</v>
      </c>
      <c r="B206" s="607"/>
      <c r="C206" s="54"/>
      <c r="D206" s="65"/>
      <c r="E206" s="144"/>
      <c r="F206" s="66"/>
      <c r="G206" s="67"/>
      <c r="H206" s="71"/>
      <c r="I206" s="70"/>
      <c r="J206" s="71"/>
      <c r="K206" s="69"/>
      <c r="L206" s="70"/>
      <c r="M206" s="71"/>
      <c r="N206" s="69"/>
      <c r="O206" s="72"/>
      <c r="P206" s="62">
        <f t="shared" si="4"/>
        <v>0</v>
      </c>
      <c r="Q206" s="90"/>
      <c r="R206" s="73"/>
    </row>
    <row r="207" spans="1:18" ht="18" hidden="1" customHeight="1">
      <c r="A207" s="606">
        <v>197</v>
      </c>
      <c r="B207" s="607"/>
      <c r="C207" s="54"/>
      <c r="D207" s="65"/>
      <c r="E207" s="144"/>
      <c r="F207" s="66"/>
      <c r="G207" s="67"/>
      <c r="H207" s="71"/>
      <c r="I207" s="70"/>
      <c r="J207" s="71"/>
      <c r="K207" s="69"/>
      <c r="L207" s="70"/>
      <c r="M207" s="71"/>
      <c r="N207" s="69"/>
      <c r="O207" s="72"/>
      <c r="P207" s="62">
        <f t="shared" si="4"/>
        <v>0</v>
      </c>
      <c r="Q207" s="90"/>
      <c r="R207" s="73"/>
    </row>
    <row r="208" spans="1:18" ht="18" hidden="1" customHeight="1">
      <c r="A208" s="606">
        <v>198</v>
      </c>
      <c r="B208" s="607"/>
      <c r="C208" s="54"/>
      <c r="D208" s="65"/>
      <c r="E208" s="144"/>
      <c r="F208" s="66"/>
      <c r="G208" s="67"/>
      <c r="H208" s="71"/>
      <c r="I208" s="70"/>
      <c r="J208" s="71"/>
      <c r="K208" s="69"/>
      <c r="L208" s="70"/>
      <c r="M208" s="71"/>
      <c r="N208" s="69"/>
      <c r="O208" s="72"/>
      <c r="P208" s="62">
        <f t="shared" si="4"/>
        <v>0</v>
      </c>
      <c r="Q208" s="90"/>
      <c r="R208" s="73"/>
    </row>
    <row r="209" spans="1:18" ht="18" hidden="1" customHeight="1">
      <c r="A209" s="606">
        <v>199</v>
      </c>
      <c r="B209" s="607"/>
      <c r="C209" s="54"/>
      <c r="D209" s="65"/>
      <c r="E209" s="144"/>
      <c r="F209" s="66"/>
      <c r="G209" s="67"/>
      <c r="H209" s="71"/>
      <c r="I209" s="70"/>
      <c r="J209" s="71"/>
      <c r="K209" s="69"/>
      <c r="L209" s="70"/>
      <c r="M209" s="71"/>
      <c r="N209" s="69"/>
      <c r="O209" s="72"/>
      <c r="P209" s="62">
        <f t="shared" si="4"/>
        <v>0</v>
      </c>
      <c r="Q209" s="90"/>
      <c r="R209" s="73"/>
    </row>
    <row r="210" spans="1:18" ht="18" hidden="1" customHeight="1">
      <c r="A210" s="606">
        <v>200</v>
      </c>
      <c r="B210" s="607"/>
      <c r="C210" s="54"/>
      <c r="D210" s="65"/>
      <c r="E210" s="144"/>
      <c r="F210" s="66"/>
      <c r="G210" s="67"/>
      <c r="H210" s="71"/>
      <c r="I210" s="70"/>
      <c r="J210" s="71"/>
      <c r="K210" s="69"/>
      <c r="L210" s="70"/>
      <c r="M210" s="71"/>
      <c r="N210" s="69"/>
      <c r="O210" s="72"/>
      <c r="P210" s="62">
        <f t="shared" si="4"/>
        <v>0</v>
      </c>
      <c r="Q210" s="90"/>
      <c r="R210" s="73"/>
    </row>
    <row r="211" spans="1:18" ht="18" hidden="1" customHeight="1">
      <c r="A211" s="606">
        <v>201</v>
      </c>
      <c r="B211" s="607"/>
      <c r="C211" s="54"/>
      <c r="D211" s="65"/>
      <c r="E211" s="144"/>
      <c r="F211" s="66"/>
      <c r="G211" s="67"/>
      <c r="H211" s="71"/>
      <c r="I211" s="70"/>
      <c r="J211" s="71"/>
      <c r="K211" s="69"/>
      <c r="L211" s="70"/>
      <c r="M211" s="71"/>
      <c r="N211" s="69"/>
      <c r="O211" s="72"/>
      <c r="P211" s="62">
        <f t="shared" si="4"/>
        <v>0</v>
      </c>
      <c r="Q211" s="90"/>
      <c r="R211" s="73"/>
    </row>
    <row r="212" spans="1:18" ht="18" hidden="1" customHeight="1">
      <c r="A212" s="606">
        <v>202</v>
      </c>
      <c r="B212" s="607"/>
      <c r="C212" s="54"/>
      <c r="D212" s="65"/>
      <c r="E212" s="144"/>
      <c r="F212" s="66"/>
      <c r="G212" s="67"/>
      <c r="H212" s="71"/>
      <c r="I212" s="70"/>
      <c r="J212" s="71"/>
      <c r="K212" s="69"/>
      <c r="L212" s="70"/>
      <c r="M212" s="71"/>
      <c r="N212" s="69"/>
      <c r="O212" s="72"/>
      <c r="P212" s="62">
        <f t="shared" si="4"/>
        <v>0</v>
      </c>
      <c r="Q212" s="90"/>
      <c r="R212" s="73"/>
    </row>
    <row r="213" spans="1:18" ht="18" hidden="1" customHeight="1">
      <c r="A213" s="606">
        <v>203</v>
      </c>
      <c r="B213" s="607"/>
      <c r="C213" s="54"/>
      <c r="D213" s="65"/>
      <c r="E213" s="144"/>
      <c r="F213" s="66"/>
      <c r="G213" s="67"/>
      <c r="H213" s="71"/>
      <c r="I213" s="70"/>
      <c r="J213" s="71"/>
      <c r="K213" s="69"/>
      <c r="L213" s="70"/>
      <c r="M213" s="71"/>
      <c r="N213" s="69"/>
      <c r="O213" s="72"/>
      <c r="P213" s="62">
        <f t="shared" si="4"/>
        <v>0</v>
      </c>
      <c r="Q213" s="90"/>
      <c r="R213" s="73"/>
    </row>
    <row r="214" spans="1:18" ht="18" hidden="1" customHeight="1">
      <c r="A214" s="606">
        <v>204</v>
      </c>
      <c r="B214" s="607"/>
      <c r="C214" s="54"/>
      <c r="D214" s="65"/>
      <c r="E214" s="144"/>
      <c r="F214" s="66"/>
      <c r="G214" s="67"/>
      <c r="H214" s="71"/>
      <c r="I214" s="70"/>
      <c r="J214" s="71"/>
      <c r="K214" s="69"/>
      <c r="L214" s="70"/>
      <c r="M214" s="71"/>
      <c r="N214" s="69"/>
      <c r="O214" s="72"/>
      <c r="P214" s="62">
        <f t="shared" si="4"/>
        <v>0</v>
      </c>
      <c r="Q214" s="90"/>
      <c r="R214" s="73"/>
    </row>
    <row r="215" spans="1:18" ht="18" hidden="1" customHeight="1">
      <c r="A215" s="606">
        <v>205</v>
      </c>
      <c r="B215" s="607"/>
      <c r="C215" s="54"/>
      <c r="D215" s="65"/>
      <c r="E215" s="144"/>
      <c r="F215" s="66"/>
      <c r="G215" s="67"/>
      <c r="H215" s="71"/>
      <c r="I215" s="70"/>
      <c r="J215" s="71"/>
      <c r="K215" s="69"/>
      <c r="L215" s="70"/>
      <c r="M215" s="71"/>
      <c r="N215" s="69"/>
      <c r="O215" s="72"/>
      <c r="P215" s="62">
        <f t="shared" si="4"/>
        <v>0</v>
      </c>
      <c r="Q215" s="90"/>
      <c r="R215" s="73"/>
    </row>
    <row r="216" spans="1:18" ht="18" hidden="1" customHeight="1">
      <c r="A216" s="606">
        <v>206</v>
      </c>
      <c r="B216" s="607"/>
      <c r="C216" s="54"/>
      <c r="D216" s="65"/>
      <c r="E216" s="144"/>
      <c r="F216" s="66"/>
      <c r="G216" s="67"/>
      <c r="H216" s="71"/>
      <c r="I216" s="70"/>
      <c r="J216" s="71"/>
      <c r="K216" s="69"/>
      <c r="L216" s="70"/>
      <c r="M216" s="71"/>
      <c r="N216" s="69"/>
      <c r="O216" s="72"/>
      <c r="P216" s="62">
        <f t="shared" si="4"/>
        <v>0</v>
      </c>
      <c r="Q216" s="90"/>
      <c r="R216" s="73"/>
    </row>
    <row r="217" spans="1:18" ht="18" hidden="1" customHeight="1">
      <c r="A217" s="606">
        <v>207</v>
      </c>
      <c r="B217" s="607"/>
      <c r="C217" s="54"/>
      <c r="D217" s="65"/>
      <c r="E217" s="144"/>
      <c r="F217" s="66"/>
      <c r="G217" s="67"/>
      <c r="H217" s="71"/>
      <c r="I217" s="70"/>
      <c r="J217" s="71"/>
      <c r="K217" s="69"/>
      <c r="L217" s="70"/>
      <c r="M217" s="71"/>
      <c r="N217" s="69"/>
      <c r="O217" s="72"/>
      <c r="P217" s="62">
        <f t="shared" si="4"/>
        <v>0</v>
      </c>
      <c r="Q217" s="90"/>
      <c r="R217" s="73"/>
    </row>
    <row r="218" spans="1:18" ht="18" hidden="1" customHeight="1">
      <c r="A218" s="606">
        <v>208</v>
      </c>
      <c r="B218" s="607"/>
      <c r="C218" s="54"/>
      <c r="D218" s="65"/>
      <c r="E218" s="144"/>
      <c r="F218" s="66"/>
      <c r="G218" s="67"/>
      <c r="H218" s="71"/>
      <c r="I218" s="70"/>
      <c r="J218" s="71"/>
      <c r="K218" s="69"/>
      <c r="L218" s="70"/>
      <c r="M218" s="71"/>
      <c r="N218" s="69"/>
      <c r="O218" s="72"/>
      <c r="P218" s="62">
        <f t="shared" si="4"/>
        <v>0</v>
      </c>
      <c r="Q218" s="90"/>
      <c r="R218" s="73"/>
    </row>
    <row r="219" spans="1:18" ht="18" hidden="1" customHeight="1">
      <c r="A219" s="606">
        <v>209</v>
      </c>
      <c r="B219" s="607"/>
      <c r="C219" s="54"/>
      <c r="D219" s="65"/>
      <c r="E219" s="144"/>
      <c r="F219" s="66"/>
      <c r="G219" s="67"/>
      <c r="H219" s="71"/>
      <c r="I219" s="70"/>
      <c r="J219" s="71"/>
      <c r="K219" s="69"/>
      <c r="L219" s="70"/>
      <c r="M219" s="71"/>
      <c r="N219" s="69"/>
      <c r="O219" s="72"/>
      <c r="P219" s="62">
        <f t="shared" si="4"/>
        <v>0</v>
      </c>
      <c r="Q219" s="90"/>
      <c r="R219" s="73"/>
    </row>
    <row r="220" spans="1:18" ht="18" hidden="1" customHeight="1">
      <c r="A220" s="606">
        <v>210</v>
      </c>
      <c r="B220" s="607"/>
      <c r="C220" s="54"/>
      <c r="D220" s="65"/>
      <c r="E220" s="144"/>
      <c r="F220" s="66"/>
      <c r="G220" s="67"/>
      <c r="H220" s="71"/>
      <c r="I220" s="70"/>
      <c r="J220" s="71"/>
      <c r="K220" s="69"/>
      <c r="L220" s="70"/>
      <c r="M220" s="71"/>
      <c r="N220" s="69"/>
      <c r="O220" s="72"/>
      <c r="P220" s="62">
        <f t="shared" si="4"/>
        <v>0</v>
      </c>
      <c r="Q220" s="90"/>
      <c r="R220" s="73"/>
    </row>
    <row r="221" spans="1:18" ht="18" hidden="1" customHeight="1">
      <c r="A221" s="606">
        <v>211</v>
      </c>
      <c r="B221" s="607"/>
      <c r="C221" s="54"/>
      <c r="D221" s="65"/>
      <c r="E221" s="144"/>
      <c r="F221" s="66"/>
      <c r="G221" s="67"/>
      <c r="H221" s="71"/>
      <c r="I221" s="70"/>
      <c r="J221" s="71"/>
      <c r="K221" s="69"/>
      <c r="L221" s="70"/>
      <c r="M221" s="71"/>
      <c r="N221" s="69"/>
      <c r="O221" s="72"/>
      <c r="P221" s="62">
        <f t="shared" si="4"/>
        <v>0</v>
      </c>
      <c r="Q221" s="90"/>
      <c r="R221" s="73"/>
    </row>
    <row r="222" spans="1:18" ht="18" hidden="1" customHeight="1">
      <c r="A222" s="606">
        <v>212</v>
      </c>
      <c r="B222" s="607"/>
      <c r="C222" s="54"/>
      <c r="D222" s="65"/>
      <c r="E222" s="144"/>
      <c r="F222" s="66"/>
      <c r="G222" s="67"/>
      <c r="H222" s="71"/>
      <c r="I222" s="70"/>
      <c r="J222" s="71"/>
      <c r="K222" s="69"/>
      <c r="L222" s="70"/>
      <c r="M222" s="71"/>
      <c r="N222" s="69"/>
      <c r="O222" s="72"/>
      <c r="P222" s="62">
        <f t="shared" si="4"/>
        <v>0</v>
      </c>
      <c r="Q222" s="90"/>
      <c r="R222" s="73"/>
    </row>
    <row r="223" spans="1:18" ht="18" hidden="1" customHeight="1">
      <c r="A223" s="606">
        <v>213</v>
      </c>
      <c r="B223" s="607"/>
      <c r="C223" s="54"/>
      <c r="D223" s="65"/>
      <c r="E223" s="144"/>
      <c r="F223" s="66"/>
      <c r="G223" s="67"/>
      <c r="H223" s="71"/>
      <c r="I223" s="70"/>
      <c r="J223" s="71"/>
      <c r="K223" s="69"/>
      <c r="L223" s="70"/>
      <c r="M223" s="71"/>
      <c r="N223" s="69"/>
      <c r="O223" s="72"/>
      <c r="P223" s="62">
        <f t="shared" si="4"/>
        <v>0</v>
      </c>
      <c r="Q223" s="90"/>
      <c r="R223" s="73"/>
    </row>
    <row r="224" spans="1:18" ht="18" hidden="1" customHeight="1">
      <c r="A224" s="606">
        <v>214</v>
      </c>
      <c r="B224" s="607"/>
      <c r="C224" s="54"/>
      <c r="D224" s="65"/>
      <c r="E224" s="144"/>
      <c r="F224" s="66"/>
      <c r="G224" s="67"/>
      <c r="H224" s="71"/>
      <c r="I224" s="70"/>
      <c r="J224" s="71"/>
      <c r="K224" s="69"/>
      <c r="L224" s="70"/>
      <c r="M224" s="71"/>
      <c r="N224" s="69"/>
      <c r="O224" s="72"/>
      <c r="P224" s="62">
        <f t="shared" si="4"/>
        <v>0</v>
      </c>
      <c r="Q224" s="90"/>
      <c r="R224" s="73"/>
    </row>
    <row r="225" spans="1:18" ht="18" hidden="1" customHeight="1">
      <c r="A225" s="606">
        <v>215</v>
      </c>
      <c r="B225" s="607"/>
      <c r="C225" s="54"/>
      <c r="D225" s="65"/>
      <c r="E225" s="144"/>
      <c r="F225" s="66"/>
      <c r="G225" s="67"/>
      <c r="H225" s="71"/>
      <c r="I225" s="70"/>
      <c r="J225" s="71"/>
      <c r="K225" s="69"/>
      <c r="L225" s="70"/>
      <c r="M225" s="71"/>
      <c r="N225" s="69"/>
      <c r="O225" s="72"/>
      <c r="P225" s="62">
        <f t="shared" si="4"/>
        <v>0</v>
      </c>
      <c r="Q225" s="90"/>
      <c r="R225" s="73"/>
    </row>
    <row r="226" spans="1:18" ht="18" hidden="1" customHeight="1">
      <c r="A226" s="606">
        <v>216</v>
      </c>
      <c r="B226" s="607"/>
      <c r="C226" s="54"/>
      <c r="D226" s="65"/>
      <c r="E226" s="144"/>
      <c r="F226" s="66"/>
      <c r="G226" s="67"/>
      <c r="H226" s="71"/>
      <c r="I226" s="70"/>
      <c r="J226" s="71"/>
      <c r="K226" s="69"/>
      <c r="L226" s="70"/>
      <c r="M226" s="71"/>
      <c r="N226" s="69"/>
      <c r="O226" s="72"/>
      <c r="P226" s="62">
        <f t="shared" si="4"/>
        <v>0</v>
      </c>
      <c r="Q226" s="90"/>
      <c r="R226" s="73"/>
    </row>
    <row r="227" spans="1:18" ht="18" hidden="1" customHeight="1">
      <c r="A227" s="606">
        <v>217</v>
      </c>
      <c r="B227" s="607"/>
      <c r="C227" s="54"/>
      <c r="D227" s="65"/>
      <c r="E227" s="144"/>
      <c r="F227" s="66"/>
      <c r="G227" s="67"/>
      <c r="H227" s="71"/>
      <c r="I227" s="70"/>
      <c r="J227" s="71"/>
      <c r="K227" s="69"/>
      <c r="L227" s="70"/>
      <c r="M227" s="71"/>
      <c r="N227" s="69"/>
      <c r="O227" s="72"/>
      <c r="P227" s="62">
        <f t="shared" si="4"/>
        <v>0</v>
      </c>
      <c r="Q227" s="90"/>
      <c r="R227" s="73"/>
    </row>
    <row r="228" spans="1:18" ht="18" hidden="1" customHeight="1">
      <c r="A228" s="606">
        <v>218</v>
      </c>
      <c r="B228" s="607"/>
      <c r="C228" s="54"/>
      <c r="D228" s="65"/>
      <c r="E228" s="144"/>
      <c r="F228" s="66"/>
      <c r="G228" s="67"/>
      <c r="H228" s="71"/>
      <c r="I228" s="70"/>
      <c r="J228" s="71"/>
      <c r="K228" s="69"/>
      <c r="L228" s="70"/>
      <c r="M228" s="71"/>
      <c r="N228" s="69"/>
      <c r="O228" s="72"/>
      <c r="P228" s="62">
        <f t="shared" si="4"/>
        <v>0</v>
      </c>
      <c r="Q228" s="90"/>
      <c r="R228" s="73"/>
    </row>
    <row r="229" spans="1:18" ht="18" hidden="1" customHeight="1">
      <c r="A229" s="606">
        <v>219</v>
      </c>
      <c r="B229" s="607"/>
      <c r="C229" s="54"/>
      <c r="D229" s="65"/>
      <c r="E229" s="144"/>
      <c r="F229" s="66"/>
      <c r="G229" s="67"/>
      <c r="H229" s="71"/>
      <c r="I229" s="70"/>
      <c r="J229" s="71"/>
      <c r="K229" s="69"/>
      <c r="L229" s="70"/>
      <c r="M229" s="71"/>
      <c r="N229" s="69"/>
      <c r="O229" s="72"/>
      <c r="P229" s="62">
        <f t="shared" si="4"/>
        <v>0</v>
      </c>
      <c r="Q229" s="90"/>
      <c r="R229" s="73"/>
    </row>
    <row r="230" spans="1:18" ht="18" hidden="1" customHeight="1">
      <c r="A230" s="606">
        <v>220</v>
      </c>
      <c r="B230" s="607"/>
      <c r="C230" s="54"/>
      <c r="D230" s="65"/>
      <c r="E230" s="144"/>
      <c r="F230" s="66"/>
      <c r="G230" s="67"/>
      <c r="H230" s="71"/>
      <c r="I230" s="70"/>
      <c r="J230" s="71"/>
      <c r="K230" s="69"/>
      <c r="L230" s="70"/>
      <c r="M230" s="71"/>
      <c r="N230" s="69"/>
      <c r="O230" s="72"/>
      <c r="P230" s="62">
        <f t="shared" si="4"/>
        <v>0</v>
      </c>
      <c r="Q230" s="90"/>
      <c r="R230" s="73"/>
    </row>
    <row r="231" spans="1:18" ht="18" hidden="1" customHeight="1">
      <c r="A231" s="606">
        <v>221</v>
      </c>
      <c r="B231" s="607"/>
      <c r="C231" s="54"/>
      <c r="D231" s="65"/>
      <c r="E231" s="144"/>
      <c r="F231" s="66"/>
      <c r="G231" s="67"/>
      <c r="H231" s="71"/>
      <c r="I231" s="70"/>
      <c r="J231" s="71"/>
      <c r="K231" s="69"/>
      <c r="L231" s="70"/>
      <c r="M231" s="71"/>
      <c r="N231" s="69"/>
      <c r="O231" s="72"/>
      <c r="P231" s="62">
        <f t="shared" si="4"/>
        <v>0</v>
      </c>
      <c r="Q231" s="90"/>
      <c r="R231" s="73"/>
    </row>
    <row r="232" spans="1:18" ht="18" hidden="1" customHeight="1">
      <c r="A232" s="606">
        <v>222</v>
      </c>
      <c r="B232" s="607"/>
      <c r="C232" s="54"/>
      <c r="D232" s="65"/>
      <c r="E232" s="144"/>
      <c r="F232" s="66"/>
      <c r="G232" s="67"/>
      <c r="H232" s="71"/>
      <c r="I232" s="70"/>
      <c r="J232" s="71"/>
      <c r="K232" s="69"/>
      <c r="L232" s="70"/>
      <c r="M232" s="71"/>
      <c r="N232" s="69"/>
      <c r="O232" s="72"/>
      <c r="P232" s="62">
        <f t="shared" si="4"/>
        <v>0</v>
      </c>
      <c r="Q232" s="90"/>
      <c r="R232" s="73"/>
    </row>
    <row r="233" spans="1:18" ht="18" hidden="1" customHeight="1">
      <c r="A233" s="606">
        <v>223</v>
      </c>
      <c r="B233" s="607"/>
      <c r="C233" s="54"/>
      <c r="D233" s="65"/>
      <c r="E233" s="144"/>
      <c r="F233" s="66"/>
      <c r="G233" s="67"/>
      <c r="H233" s="71"/>
      <c r="I233" s="70"/>
      <c r="J233" s="71"/>
      <c r="K233" s="69"/>
      <c r="L233" s="70"/>
      <c r="M233" s="71"/>
      <c r="N233" s="69"/>
      <c r="O233" s="72"/>
      <c r="P233" s="62">
        <f t="shared" si="4"/>
        <v>0</v>
      </c>
      <c r="Q233" s="90"/>
      <c r="R233" s="73"/>
    </row>
    <row r="234" spans="1:18" ht="18" hidden="1" customHeight="1">
      <c r="A234" s="606">
        <v>224</v>
      </c>
      <c r="B234" s="607"/>
      <c r="C234" s="54"/>
      <c r="D234" s="65"/>
      <c r="E234" s="144"/>
      <c r="F234" s="66"/>
      <c r="G234" s="67"/>
      <c r="H234" s="71"/>
      <c r="I234" s="70"/>
      <c r="J234" s="71"/>
      <c r="K234" s="69"/>
      <c r="L234" s="70"/>
      <c r="M234" s="71"/>
      <c r="N234" s="69"/>
      <c r="O234" s="72"/>
      <c r="P234" s="62">
        <f t="shared" si="4"/>
        <v>0</v>
      </c>
      <c r="Q234" s="90"/>
      <c r="R234" s="73"/>
    </row>
    <row r="235" spans="1:18" ht="18" hidden="1" customHeight="1">
      <c r="A235" s="606">
        <v>225</v>
      </c>
      <c r="B235" s="607"/>
      <c r="C235" s="54"/>
      <c r="D235" s="65"/>
      <c r="E235" s="144"/>
      <c r="F235" s="66"/>
      <c r="G235" s="67"/>
      <c r="H235" s="71"/>
      <c r="I235" s="70"/>
      <c r="J235" s="71"/>
      <c r="K235" s="69"/>
      <c r="L235" s="70"/>
      <c r="M235" s="71"/>
      <c r="N235" s="69"/>
      <c r="O235" s="72"/>
      <c r="P235" s="62">
        <f t="shared" si="4"/>
        <v>0</v>
      </c>
      <c r="Q235" s="90"/>
      <c r="R235" s="73"/>
    </row>
    <row r="236" spans="1:18" ht="18" hidden="1" customHeight="1">
      <c r="A236" s="606">
        <v>226</v>
      </c>
      <c r="B236" s="607"/>
      <c r="C236" s="54"/>
      <c r="D236" s="65"/>
      <c r="E236" s="144"/>
      <c r="F236" s="66"/>
      <c r="G236" s="67"/>
      <c r="H236" s="71"/>
      <c r="I236" s="70"/>
      <c r="J236" s="71"/>
      <c r="K236" s="69"/>
      <c r="L236" s="70"/>
      <c r="M236" s="71"/>
      <c r="N236" s="69"/>
      <c r="O236" s="72"/>
      <c r="P236" s="62">
        <f t="shared" si="4"/>
        <v>0</v>
      </c>
      <c r="Q236" s="90"/>
      <c r="R236" s="73"/>
    </row>
    <row r="237" spans="1:18" ht="18" hidden="1" customHeight="1">
      <c r="A237" s="606">
        <v>227</v>
      </c>
      <c r="B237" s="607"/>
      <c r="C237" s="54"/>
      <c r="D237" s="65"/>
      <c r="E237" s="144"/>
      <c r="F237" s="66"/>
      <c r="G237" s="67"/>
      <c r="H237" s="71"/>
      <c r="I237" s="70"/>
      <c r="J237" s="71"/>
      <c r="K237" s="69"/>
      <c r="L237" s="70"/>
      <c r="M237" s="71"/>
      <c r="N237" s="69"/>
      <c r="O237" s="72"/>
      <c r="P237" s="62">
        <f t="shared" si="4"/>
        <v>0</v>
      </c>
      <c r="Q237" s="90"/>
      <c r="R237" s="73"/>
    </row>
    <row r="238" spans="1:18" ht="18" hidden="1" customHeight="1">
      <c r="A238" s="606">
        <v>228</v>
      </c>
      <c r="B238" s="607"/>
      <c r="C238" s="54"/>
      <c r="D238" s="65"/>
      <c r="E238" s="144"/>
      <c r="F238" s="66"/>
      <c r="G238" s="67"/>
      <c r="H238" s="71"/>
      <c r="I238" s="70"/>
      <c r="J238" s="71"/>
      <c r="K238" s="69"/>
      <c r="L238" s="70"/>
      <c r="M238" s="71"/>
      <c r="N238" s="69"/>
      <c r="O238" s="72"/>
      <c r="P238" s="62">
        <f t="shared" si="4"/>
        <v>0</v>
      </c>
      <c r="Q238" s="90"/>
      <c r="R238" s="73"/>
    </row>
    <row r="239" spans="1:18" ht="18" hidden="1" customHeight="1">
      <c r="A239" s="606">
        <v>229</v>
      </c>
      <c r="B239" s="607"/>
      <c r="C239" s="54"/>
      <c r="D239" s="65"/>
      <c r="E239" s="144"/>
      <c r="F239" s="66"/>
      <c r="G239" s="67"/>
      <c r="H239" s="71"/>
      <c r="I239" s="70"/>
      <c r="J239" s="71"/>
      <c r="K239" s="69"/>
      <c r="L239" s="70"/>
      <c r="M239" s="71"/>
      <c r="N239" s="69"/>
      <c r="O239" s="72"/>
      <c r="P239" s="62">
        <f t="shared" si="4"/>
        <v>0</v>
      </c>
      <c r="Q239" s="90"/>
      <c r="R239" s="73"/>
    </row>
    <row r="240" spans="1:18" ht="18" hidden="1" customHeight="1">
      <c r="A240" s="606">
        <v>230</v>
      </c>
      <c r="B240" s="607"/>
      <c r="C240" s="54"/>
      <c r="D240" s="65"/>
      <c r="E240" s="144"/>
      <c r="F240" s="66"/>
      <c r="G240" s="67"/>
      <c r="H240" s="71"/>
      <c r="I240" s="70"/>
      <c r="J240" s="71"/>
      <c r="K240" s="69"/>
      <c r="L240" s="70"/>
      <c r="M240" s="71"/>
      <c r="N240" s="69"/>
      <c r="O240" s="72"/>
      <c r="P240" s="62">
        <f t="shared" si="4"/>
        <v>0</v>
      </c>
      <c r="Q240" s="90"/>
      <c r="R240" s="73"/>
    </row>
    <row r="241" spans="1:18" ht="18" hidden="1" customHeight="1">
      <c r="A241" s="606">
        <v>231</v>
      </c>
      <c r="B241" s="607"/>
      <c r="C241" s="54"/>
      <c r="D241" s="65"/>
      <c r="E241" s="144"/>
      <c r="F241" s="66"/>
      <c r="G241" s="67"/>
      <c r="H241" s="71"/>
      <c r="I241" s="70"/>
      <c r="J241" s="71"/>
      <c r="K241" s="69"/>
      <c r="L241" s="70"/>
      <c r="M241" s="71"/>
      <c r="N241" s="69"/>
      <c r="O241" s="72"/>
      <c r="P241" s="62">
        <f t="shared" si="4"/>
        <v>0</v>
      </c>
      <c r="Q241" s="90"/>
      <c r="R241" s="73"/>
    </row>
    <row r="242" spans="1:18" ht="18" hidden="1" customHeight="1">
      <c r="A242" s="606">
        <v>232</v>
      </c>
      <c r="B242" s="607"/>
      <c r="C242" s="54"/>
      <c r="D242" s="65"/>
      <c r="E242" s="144"/>
      <c r="F242" s="66"/>
      <c r="G242" s="67"/>
      <c r="H242" s="71"/>
      <c r="I242" s="70"/>
      <c r="J242" s="71"/>
      <c r="K242" s="69"/>
      <c r="L242" s="70"/>
      <c r="M242" s="71"/>
      <c r="N242" s="69"/>
      <c r="O242" s="72"/>
      <c r="P242" s="62">
        <f t="shared" si="4"/>
        <v>0</v>
      </c>
      <c r="Q242" s="90"/>
      <c r="R242" s="73"/>
    </row>
    <row r="243" spans="1:18" ht="18" hidden="1" customHeight="1">
      <c r="A243" s="606">
        <v>233</v>
      </c>
      <c r="B243" s="607"/>
      <c r="C243" s="54"/>
      <c r="D243" s="65"/>
      <c r="E243" s="144"/>
      <c r="F243" s="66"/>
      <c r="G243" s="67"/>
      <c r="H243" s="71"/>
      <c r="I243" s="70"/>
      <c r="J243" s="71"/>
      <c r="K243" s="69"/>
      <c r="L243" s="70"/>
      <c r="M243" s="71"/>
      <c r="N243" s="69"/>
      <c r="O243" s="72"/>
      <c r="P243" s="62">
        <f t="shared" si="4"/>
        <v>0</v>
      </c>
      <c r="Q243" s="90"/>
      <c r="R243" s="73"/>
    </row>
    <row r="244" spans="1:18" ht="18" hidden="1" customHeight="1">
      <c r="A244" s="606">
        <v>234</v>
      </c>
      <c r="B244" s="607"/>
      <c r="C244" s="54"/>
      <c r="D244" s="65"/>
      <c r="E244" s="144"/>
      <c r="F244" s="66"/>
      <c r="G244" s="67"/>
      <c r="H244" s="71"/>
      <c r="I244" s="70"/>
      <c r="J244" s="71"/>
      <c r="K244" s="69"/>
      <c r="L244" s="70"/>
      <c r="M244" s="71"/>
      <c r="N244" s="69"/>
      <c r="O244" s="72"/>
      <c r="P244" s="62">
        <f t="shared" si="4"/>
        <v>0</v>
      </c>
      <c r="Q244" s="90"/>
      <c r="R244" s="73"/>
    </row>
    <row r="245" spans="1:18" ht="18" hidden="1" customHeight="1">
      <c r="A245" s="606">
        <v>235</v>
      </c>
      <c r="B245" s="607"/>
      <c r="C245" s="54"/>
      <c r="D245" s="65"/>
      <c r="E245" s="144"/>
      <c r="F245" s="66"/>
      <c r="G245" s="67"/>
      <c r="H245" s="71"/>
      <c r="I245" s="70"/>
      <c r="J245" s="71"/>
      <c r="K245" s="69"/>
      <c r="L245" s="70"/>
      <c r="M245" s="71"/>
      <c r="N245" s="69"/>
      <c r="O245" s="72"/>
      <c r="P245" s="62">
        <f t="shared" si="4"/>
        <v>0</v>
      </c>
      <c r="Q245" s="90"/>
      <c r="R245" s="73"/>
    </row>
    <row r="246" spans="1:18" ht="18" hidden="1" customHeight="1">
      <c r="A246" s="606">
        <v>236</v>
      </c>
      <c r="B246" s="607"/>
      <c r="C246" s="54"/>
      <c r="D246" s="65"/>
      <c r="E246" s="144"/>
      <c r="F246" s="66"/>
      <c r="G246" s="67"/>
      <c r="H246" s="71"/>
      <c r="I246" s="70"/>
      <c r="J246" s="71"/>
      <c r="K246" s="69"/>
      <c r="L246" s="70"/>
      <c r="M246" s="71"/>
      <c r="N246" s="69"/>
      <c r="O246" s="72"/>
      <c r="P246" s="62">
        <f t="shared" si="4"/>
        <v>0</v>
      </c>
      <c r="Q246" s="90"/>
      <c r="R246" s="73"/>
    </row>
    <row r="247" spans="1:18" ht="18" hidden="1" customHeight="1">
      <c r="A247" s="606">
        <v>237</v>
      </c>
      <c r="B247" s="607"/>
      <c r="C247" s="54"/>
      <c r="D247" s="65"/>
      <c r="E247" s="144"/>
      <c r="F247" s="66"/>
      <c r="G247" s="67"/>
      <c r="H247" s="71"/>
      <c r="I247" s="70"/>
      <c r="J247" s="71"/>
      <c r="K247" s="69"/>
      <c r="L247" s="70"/>
      <c r="M247" s="71"/>
      <c r="N247" s="69"/>
      <c r="O247" s="72"/>
      <c r="P247" s="62">
        <f t="shared" si="4"/>
        <v>0</v>
      </c>
      <c r="Q247" s="90"/>
      <c r="R247" s="73"/>
    </row>
    <row r="248" spans="1:18" ht="18" hidden="1" customHeight="1">
      <c r="A248" s="606">
        <v>238</v>
      </c>
      <c r="B248" s="607"/>
      <c r="C248" s="54"/>
      <c r="D248" s="65"/>
      <c r="E248" s="144"/>
      <c r="F248" s="66"/>
      <c r="G248" s="67"/>
      <c r="H248" s="71"/>
      <c r="I248" s="70"/>
      <c r="J248" s="71"/>
      <c r="K248" s="69"/>
      <c r="L248" s="70"/>
      <c r="M248" s="71"/>
      <c r="N248" s="69"/>
      <c r="O248" s="72"/>
      <c r="P248" s="62">
        <f t="shared" si="4"/>
        <v>0</v>
      </c>
      <c r="Q248" s="90"/>
      <c r="R248" s="73"/>
    </row>
    <row r="249" spans="1:18" ht="18" hidden="1" customHeight="1">
      <c r="A249" s="606">
        <v>239</v>
      </c>
      <c r="B249" s="607"/>
      <c r="C249" s="54"/>
      <c r="D249" s="65"/>
      <c r="E249" s="144"/>
      <c r="F249" s="66"/>
      <c r="G249" s="67"/>
      <c r="H249" s="71"/>
      <c r="I249" s="70"/>
      <c r="J249" s="71"/>
      <c r="K249" s="69"/>
      <c r="L249" s="70"/>
      <c r="M249" s="71"/>
      <c r="N249" s="69"/>
      <c r="O249" s="72"/>
      <c r="P249" s="62">
        <f t="shared" si="4"/>
        <v>0</v>
      </c>
      <c r="Q249" s="90"/>
      <c r="R249" s="73"/>
    </row>
    <row r="250" spans="1:18" ht="18" hidden="1" customHeight="1">
      <c r="A250" s="606">
        <v>240</v>
      </c>
      <c r="B250" s="607"/>
      <c r="C250" s="54"/>
      <c r="D250" s="65"/>
      <c r="E250" s="144"/>
      <c r="F250" s="66"/>
      <c r="G250" s="67"/>
      <c r="H250" s="71"/>
      <c r="I250" s="70"/>
      <c r="J250" s="71"/>
      <c r="K250" s="69"/>
      <c r="L250" s="70"/>
      <c r="M250" s="71"/>
      <c r="N250" s="69"/>
      <c r="O250" s="72"/>
      <c r="P250" s="62">
        <f t="shared" si="4"/>
        <v>0</v>
      </c>
      <c r="Q250" s="90"/>
      <c r="R250" s="73"/>
    </row>
    <row r="251" spans="1:18" ht="18" hidden="1" customHeight="1">
      <c r="A251" s="606">
        <v>241</v>
      </c>
      <c r="B251" s="607"/>
      <c r="C251" s="54"/>
      <c r="D251" s="65"/>
      <c r="E251" s="144"/>
      <c r="F251" s="66"/>
      <c r="G251" s="67"/>
      <c r="H251" s="71"/>
      <c r="I251" s="70"/>
      <c r="J251" s="71"/>
      <c r="K251" s="69"/>
      <c r="L251" s="70"/>
      <c r="M251" s="71"/>
      <c r="N251" s="69"/>
      <c r="O251" s="72"/>
      <c r="P251" s="62">
        <f t="shared" si="4"/>
        <v>0</v>
      </c>
      <c r="Q251" s="90"/>
      <c r="R251" s="73"/>
    </row>
    <row r="252" spans="1:18" ht="18" hidden="1" customHeight="1">
      <c r="A252" s="606">
        <v>242</v>
      </c>
      <c r="B252" s="607"/>
      <c r="C252" s="54"/>
      <c r="D252" s="65"/>
      <c r="E252" s="144"/>
      <c r="F252" s="66"/>
      <c r="G252" s="67"/>
      <c r="H252" s="71"/>
      <c r="I252" s="70"/>
      <c r="J252" s="71"/>
      <c r="K252" s="69"/>
      <c r="L252" s="70"/>
      <c r="M252" s="71"/>
      <c r="N252" s="69"/>
      <c r="O252" s="72"/>
      <c r="P252" s="62">
        <f t="shared" si="4"/>
        <v>0</v>
      </c>
      <c r="Q252" s="90"/>
      <c r="R252" s="73"/>
    </row>
    <row r="253" spans="1:18" ht="18" hidden="1" customHeight="1">
      <c r="A253" s="606">
        <v>243</v>
      </c>
      <c r="B253" s="607"/>
      <c r="C253" s="54"/>
      <c r="D253" s="65"/>
      <c r="E253" s="144"/>
      <c r="F253" s="66"/>
      <c r="G253" s="67"/>
      <c r="H253" s="71"/>
      <c r="I253" s="70"/>
      <c r="J253" s="71"/>
      <c r="K253" s="69"/>
      <c r="L253" s="70"/>
      <c r="M253" s="71"/>
      <c r="N253" s="69"/>
      <c r="O253" s="72"/>
      <c r="P253" s="62">
        <f t="shared" si="4"/>
        <v>0</v>
      </c>
      <c r="Q253" s="90"/>
      <c r="R253" s="73"/>
    </row>
    <row r="254" spans="1:18" ht="18" hidden="1" customHeight="1">
      <c r="A254" s="606">
        <v>244</v>
      </c>
      <c r="B254" s="607"/>
      <c r="C254" s="54"/>
      <c r="D254" s="65"/>
      <c r="E254" s="144"/>
      <c r="F254" s="66"/>
      <c r="G254" s="67"/>
      <c r="H254" s="71"/>
      <c r="I254" s="70"/>
      <c r="J254" s="71"/>
      <c r="K254" s="69"/>
      <c r="L254" s="70"/>
      <c r="M254" s="71"/>
      <c r="N254" s="69"/>
      <c r="O254" s="72"/>
      <c r="P254" s="62">
        <f t="shared" si="4"/>
        <v>0</v>
      </c>
      <c r="Q254" s="90"/>
      <c r="R254" s="73"/>
    </row>
    <row r="255" spans="1:18" ht="18" hidden="1" customHeight="1">
      <c r="A255" s="606">
        <v>245</v>
      </c>
      <c r="B255" s="607"/>
      <c r="C255" s="54"/>
      <c r="D255" s="65"/>
      <c r="E255" s="144"/>
      <c r="F255" s="66"/>
      <c r="G255" s="67"/>
      <c r="H255" s="71"/>
      <c r="I255" s="70"/>
      <c r="J255" s="71"/>
      <c r="K255" s="69"/>
      <c r="L255" s="70"/>
      <c r="M255" s="71"/>
      <c r="N255" s="69"/>
      <c r="O255" s="72"/>
      <c r="P255" s="62">
        <f t="shared" si="4"/>
        <v>0</v>
      </c>
      <c r="Q255" s="90"/>
      <c r="R255" s="73"/>
    </row>
    <row r="256" spans="1:18" ht="18" hidden="1" customHeight="1">
      <c r="A256" s="606">
        <v>246</v>
      </c>
      <c r="B256" s="607"/>
      <c r="C256" s="54"/>
      <c r="D256" s="65"/>
      <c r="E256" s="144"/>
      <c r="F256" s="66"/>
      <c r="G256" s="67"/>
      <c r="H256" s="71"/>
      <c r="I256" s="70"/>
      <c r="J256" s="71"/>
      <c r="K256" s="69"/>
      <c r="L256" s="70"/>
      <c r="M256" s="71"/>
      <c r="N256" s="69"/>
      <c r="O256" s="72"/>
      <c r="P256" s="62">
        <f t="shared" si="4"/>
        <v>0</v>
      </c>
      <c r="Q256" s="90"/>
      <c r="R256" s="73"/>
    </row>
    <row r="257" spans="1:18" ht="18" hidden="1" customHeight="1">
      <c r="A257" s="606">
        <v>247</v>
      </c>
      <c r="B257" s="607"/>
      <c r="C257" s="54"/>
      <c r="D257" s="65"/>
      <c r="E257" s="144"/>
      <c r="F257" s="66"/>
      <c r="G257" s="67"/>
      <c r="H257" s="71"/>
      <c r="I257" s="70"/>
      <c r="J257" s="71"/>
      <c r="K257" s="69"/>
      <c r="L257" s="70"/>
      <c r="M257" s="71"/>
      <c r="N257" s="69"/>
      <c r="O257" s="72"/>
      <c r="P257" s="62">
        <f t="shared" si="4"/>
        <v>0</v>
      </c>
      <c r="Q257" s="90"/>
      <c r="R257" s="73"/>
    </row>
    <row r="258" spans="1:18" ht="18" hidden="1" customHeight="1">
      <c r="A258" s="606">
        <v>248</v>
      </c>
      <c r="B258" s="607"/>
      <c r="C258" s="54"/>
      <c r="D258" s="65"/>
      <c r="E258" s="144"/>
      <c r="F258" s="66"/>
      <c r="G258" s="67"/>
      <c r="H258" s="71"/>
      <c r="I258" s="70"/>
      <c r="J258" s="71"/>
      <c r="K258" s="69"/>
      <c r="L258" s="70"/>
      <c r="M258" s="71"/>
      <c r="N258" s="69"/>
      <c r="O258" s="72"/>
      <c r="P258" s="62">
        <f t="shared" si="4"/>
        <v>0</v>
      </c>
      <c r="Q258" s="90"/>
      <c r="R258" s="73"/>
    </row>
    <row r="259" spans="1:18" ht="18" hidden="1" customHeight="1">
      <c r="A259" s="606">
        <v>249</v>
      </c>
      <c r="B259" s="607"/>
      <c r="C259" s="54"/>
      <c r="D259" s="65"/>
      <c r="E259" s="144"/>
      <c r="F259" s="66"/>
      <c r="G259" s="67"/>
      <c r="H259" s="71"/>
      <c r="I259" s="70"/>
      <c r="J259" s="71"/>
      <c r="K259" s="69"/>
      <c r="L259" s="70"/>
      <c r="M259" s="71"/>
      <c r="N259" s="69"/>
      <c r="O259" s="72"/>
      <c r="P259" s="62">
        <f t="shared" si="4"/>
        <v>0</v>
      </c>
      <c r="Q259" s="90"/>
      <c r="R259" s="73"/>
    </row>
    <row r="260" spans="1:18" ht="18" hidden="1" customHeight="1">
      <c r="A260" s="606">
        <v>250</v>
      </c>
      <c r="B260" s="607"/>
      <c r="C260" s="54"/>
      <c r="D260" s="65"/>
      <c r="E260" s="144"/>
      <c r="F260" s="66"/>
      <c r="G260" s="67"/>
      <c r="H260" s="71"/>
      <c r="I260" s="70"/>
      <c r="J260" s="71"/>
      <c r="K260" s="69"/>
      <c r="L260" s="70"/>
      <c r="M260" s="71"/>
      <c r="N260" s="69"/>
      <c r="O260" s="72"/>
      <c r="P260" s="62">
        <f t="shared" si="4"/>
        <v>0</v>
      </c>
      <c r="Q260" s="90"/>
      <c r="R260" s="73"/>
    </row>
    <row r="261" spans="1:18" ht="18" hidden="1" customHeight="1">
      <c r="A261" s="606">
        <v>251</v>
      </c>
      <c r="B261" s="607"/>
      <c r="C261" s="54"/>
      <c r="D261" s="65"/>
      <c r="E261" s="144"/>
      <c r="F261" s="66"/>
      <c r="G261" s="67"/>
      <c r="H261" s="71"/>
      <c r="I261" s="70"/>
      <c r="J261" s="71"/>
      <c r="K261" s="69"/>
      <c r="L261" s="70"/>
      <c r="M261" s="71"/>
      <c r="N261" s="69"/>
      <c r="O261" s="72"/>
      <c r="P261" s="62">
        <f t="shared" si="4"/>
        <v>0</v>
      </c>
      <c r="Q261" s="90"/>
      <c r="R261" s="73"/>
    </row>
    <row r="262" spans="1:18" ht="18" hidden="1" customHeight="1">
      <c r="A262" s="606">
        <v>252</v>
      </c>
      <c r="B262" s="607"/>
      <c r="C262" s="54"/>
      <c r="D262" s="65"/>
      <c r="E262" s="144"/>
      <c r="F262" s="66"/>
      <c r="G262" s="67"/>
      <c r="H262" s="71"/>
      <c r="I262" s="70"/>
      <c r="J262" s="71"/>
      <c r="K262" s="69"/>
      <c r="L262" s="70"/>
      <c r="M262" s="71"/>
      <c r="N262" s="69"/>
      <c r="O262" s="72"/>
      <c r="P262" s="62">
        <f t="shared" si="4"/>
        <v>0</v>
      </c>
      <c r="Q262" s="90"/>
      <c r="R262" s="73"/>
    </row>
    <row r="263" spans="1:18" ht="18" hidden="1" customHeight="1">
      <c r="A263" s="606">
        <v>253</v>
      </c>
      <c r="B263" s="607"/>
      <c r="C263" s="54"/>
      <c r="D263" s="65"/>
      <c r="E263" s="144"/>
      <c r="F263" s="66"/>
      <c r="G263" s="67"/>
      <c r="H263" s="71"/>
      <c r="I263" s="70"/>
      <c r="J263" s="71"/>
      <c r="K263" s="69"/>
      <c r="L263" s="70"/>
      <c r="M263" s="71"/>
      <c r="N263" s="69"/>
      <c r="O263" s="72"/>
      <c r="P263" s="62">
        <f t="shared" si="4"/>
        <v>0</v>
      </c>
      <c r="Q263" s="90"/>
      <c r="R263" s="73"/>
    </row>
    <row r="264" spans="1:18" ht="18" hidden="1" customHeight="1">
      <c r="A264" s="606">
        <v>254</v>
      </c>
      <c r="B264" s="607"/>
      <c r="C264" s="54"/>
      <c r="D264" s="65"/>
      <c r="E264" s="144"/>
      <c r="F264" s="66"/>
      <c r="G264" s="67"/>
      <c r="H264" s="71"/>
      <c r="I264" s="70"/>
      <c r="J264" s="71"/>
      <c r="K264" s="69"/>
      <c r="L264" s="70"/>
      <c r="M264" s="71"/>
      <c r="N264" s="69"/>
      <c r="O264" s="72"/>
      <c r="P264" s="62">
        <f t="shared" si="4"/>
        <v>0</v>
      </c>
      <c r="Q264" s="90"/>
      <c r="R264" s="73"/>
    </row>
    <row r="265" spans="1:18" ht="18" hidden="1" customHeight="1">
      <c r="A265" s="606">
        <v>255</v>
      </c>
      <c r="B265" s="607"/>
      <c r="C265" s="54"/>
      <c r="D265" s="65"/>
      <c r="E265" s="144"/>
      <c r="F265" s="66"/>
      <c r="G265" s="67"/>
      <c r="H265" s="71"/>
      <c r="I265" s="70"/>
      <c r="J265" s="71"/>
      <c r="K265" s="69"/>
      <c r="L265" s="70"/>
      <c r="M265" s="71"/>
      <c r="N265" s="69"/>
      <c r="O265" s="72"/>
      <c r="P265" s="62">
        <f t="shared" si="4"/>
        <v>0</v>
      </c>
      <c r="Q265" s="90"/>
      <c r="R265" s="73"/>
    </row>
    <row r="266" spans="1:18" ht="18" hidden="1" customHeight="1">
      <c r="A266" s="606">
        <v>256</v>
      </c>
      <c r="B266" s="607"/>
      <c r="C266" s="54"/>
      <c r="D266" s="65"/>
      <c r="E266" s="144"/>
      <c r="F266" s="66"/>
      <c r="G266" s="67"/>
      <c r="H266" s="71"/>
      <c r="I266" s="70"/>
      <c r="J266" s="71"/>
      <c r="K266" s="69"/>
      <c r="L266" s="70"/>
      <c r="M266" s="71"/>
      <c r="N266" s="69"/>
      <c r="O266" s="72"/>
      <c r="P266" s="62">
        <f t="shared" si="4"/>
        <v>0</v>
      </c>
      <c r="Q266" s="90"/>
      <c r="R266" s="73"/>
    </row>
    <row r="267" spans="1:18" ht="18" hidden="1" customHeight="1">
      <c r="A267" s="606">
        <v>257</v>
      </c>
      <c r="B267" s="607"/>
      <c r="C267" s="54"/>
      <c r="D267" s="65"/>
      <c r="E267" s="144"/>
      <c r="F267" s="66"/>
      <c r="G267" s="67"/>
      <c r="H267" s="71"/>
      <c r="I267" s="70"/>
      <c r="J267" s="71"/>
      <c r="K267" s="69"/>
      <c r="L267" s="70"/>
      <c r="M267" s="71"/>
      <c r="N267" s="69"/>
      <c r="O267" s="72"/>
      <c r="P267" s="62">
        <f t="shared" si="4"/>
        <v>0</v>
      </c>
      <c r="Q267" s="90"/>
      <c r="R267" s="73"/>
    </row>
    <row r="268" spans="1:18" ht="18" hidden="1" customHeight="1">
      <c r="A268" s="606">
        <v>258</v>
      </c>
      <c r="B268" s="607"/>
      <c r="C268" s="54"/>
      <c r="D268" s="65"/>
      <c r="E268" s="144"/>
      <c r="F268" s="66"/>
      <c r="G268" s="67"/>
      <c r="H268" s="71"/>
      <c r="I268" s="70"/>
      <c r="J268" s="71"/>
      <c r="K268" s="69"/>
      <c r="L268" s="70"/>
      <c r="M268" s="71"/>
      <c r="N268" s="69"/>
      <c r="O268" s="72"/>
      <c r="P268" s="62">
        <f t="shared" ref="P268:P310" si="5">IF(H268="",0,INT(SUM(PRODUCT(H268,J268,M268))))</f>
        <v>0</v>
      </c>
      <c r="Q268" s="90"/>
      <c r="R268" s="73"/>
    </row>
    <row r="269" spans="1:18" ht="18" hidden="1" customHeight="1">
      <c r="A269" s="606">
        <v>259</v>
      </c>
      <c r="B269" s="607"/>
      <c r="C269" s="54"/>
      <c r="D269" s="65"/>
      <c r="E269" s="144"/>
      <c r="F269" s="66"/>
      <c r="G269" s="67"/>
      <c r="H269" s="71"/>
      <c r="I269" s="70"/>
      <c r="J269" s="71"/>
      <c r="K269" s="69"/>
      <c r="L269" s="70"/>
      <c r="M269" s="71"/>
      <c r="N269" s="69"/>
      <c r="O269" s="72"/>
      <c r="P269" s="62">
        <f t="shared" si="5"/>
        <v>0</v>
      </c>
      <c r="Q269" s="90"/>
      <c r="R269" s="73"/>
    </row>
    <row r="270" spans="1:18" ht="18" hidden="1" customHeight="1">
      <c r="A270" s="606">
        <v>260</v>
      </c>
      <c r="B270" s="607"/>
      <c r="C270" s="54"/>
      <c r="D270" s="65"/>
      <c r="E270" s="144"/>
      <c r="F270" s="66"/>
      <c r="G270" s="67"/>
      <c r="H270" s="71"/>
      <c r="I270" s="70"/>
      <c r="J270" s="71"/>
      <c r="K270" s="69"/>
      <c r="L270" s="70"/>
      <c r="M270" s="71"/>
      <c r="N270" s="69"/>
      <c r="O270" s="72"/>
      <c r="P270" s="62">
        <f t="shared" si="5"/>
        <v>0</v>
      </c>
      <c r="Q270" s="90"/>
      <c r="R270" s="73"/>
    </row>
    <row r="271" spans="1:18" ht="18" hidden="1" customHeight="1">
      <c r="A271" s="606">
        <v>261</v>
      </c>
      <c r="B271" s="607"/>
      <c r="C271" s="54"/>
      <c r="D271" s="65"/>
      <c r="E271" s="144"/>
      <c r="F271" s="66"/>
      <c r="G271" s="67"/>
      <c r="H271" s="71"/>
      <c r="I271" s="70"/>
      <c r="J271" s="71"/>
      <c r="K271" s="69"/>
      <c r="L271" s="70"/>
      <c r="M271" s="71"/>
      <c r="N271" s="69"/>
      <c r="O271" s="72"/>
      <c r="P271" s="62">
        <f t="shared" si="5"/>
        <v>0</v>
      </c>
      <c r="Q271" s="90"/>
      <c r="R271" s="73"/>
    </row>
    <row r="272" spans="1:18" ht="18" hidden="1" customHeight="1">
      <c r="A272" s="606">
        <v>262</v>
      </c>
      <c r="B272" s="607"/>
      <c r="C272" s="54"/>
      <c r="D272" s="65"/>
      <c r="E272" s="144"/>
      <c r="F272" s="66"/>
      <c r="G272" s="67"/>
      <c r="H272" s="71"/>
      <c r="I272" s="70"/>
      <c r="J272" s="71"/>
      <c r="K272" s="69"/>
      <c r="L272" s="70"/>
      <c r="M272" s="71"/>
      <c r="N272" s="69"/>
      <c r="O272" s="72"/>
      <c r="P272" s="62">
        <f t="shared" si="5"/>
        <v>0</v>
      </c>
      <c r="Q272" s="90"/>
      <c r="R272" s="73"/>
    </row>
    <row r="273" spans="1:18" ht="18" hidden="1" customHeight="1">
      <c r="A273" s="606">
        <v>263</v>
      </c>
      <c r="B273" s="607"/>
      <c r="C273" s="54"/>
      <c r="D273" s="65"/>
      <c r="E273" s="144"/>
      <c r="F273" s="66"/>
      <c r="G273" s="67"/>
      <c r="H273" s="71"/>
      <c r="I273" s="70"/>
      <c r="J273" s="71"/>
      <c r="K273" s="69"/>
      <c r="L273" s="70"/>
      <c r="M273" s="71"/>
      <c r="N273" s="69"/>
      <c r="O273" s="72"/>
      <c r="P273" s="62">
        <f t="shared" si="5"/>
        <v>0</v>
      </c>
      <c r="Q273" s="90"/>
      <c r="R273" s="73"/>
    </row>
    <row r="274" spans="1:18" ht="18" hidden="1" customHeight="1">
      <c r="A274" s="606">
        <v>264</v>
      </c>
      <c r="B274" s="607"/>
      <c r="C274" s="54"/>
      <c r="D274" s="65"/>
      <c r="E274" s="144"/>
      <c r="F274" s="66"/>
      <c r="G274" s="67"/>
      <c r="H274" s="71"/>
      <c r="I274" s="70"/>
      <c r="J274" s="71"/>
      <c r="K274" s="69"/>
      <c r="L274" s="70"/>
      <c r="M274" s="71"/>
      <c r="N274" s="69"/>
      <c r="O274" s="72"/>
      <c r="P274" s="62">
        <f t="shared" si="5"/>
        <v>0</v>
      </c>
      <c r="Q274" s="90"/>
      <c r="R274" s="73"/>
    </row>
    <row r="275" spans="1:18" ht="18" hidden="1" customHeight="1">
      <c r="A275" s="606">
        <v>265</v>
      </c>
      <c r="B275" s="607"/>
      <c r="C275" s="54"/>
      <c r="D275" s="65"/>
      <c r="E275" s="144"/>
      <c r="F275" s="66"/>
      <c r="G275" s="67"/>
      <c r="H275" s="71"/>
      <c r="I275" s="70"/>
      <c r="J275" s="71"/>
      <c r="K275" s="69"/>
      <c r="L275" s="70"/>
      <c r="M275" s="71"/>
      <c r="N275" s="69"/>
      <c r="O275" s="72"/>
      <c r="P275" s="62">
        <f t="shared" si="5"/>
        <v>0</v>
      </c>
      <c r="Q275" s="90"/>
      <c r="R275" s="73"/>
    </row>
    <row r="276" spans="1:18" ht="18" hidden="1" customHeight="1">
      <c r="A276" s="606">
        <v>266</v>
      </c>
      <c r="B276" s="607"/>
      <c r="C276" s="54"/>
      <c r="D276" s="65"/>
      <c r="E276" s="144"/>
      <c r="F276" s="66"/>
      <c r="G276" s="67"/>
      <c r="H276" s="71"/>
      <c r="I276" s="70"/>
      <c r="J276" s="71"/>
      <c r="K276" s="69"/>
      <c r="L276" s="70"/>
      <c r="M276" s="71"/>
      <c r="N276" s="69"/>
      <c r="O276" s="72"/>
      <c r="P276" s="62">
        <f t="shared" si="5"/>
        <v>0</v>
      </c>
      <c r="Q276" s="90"/>
      <c r="R276" s="73"/>
    </row>
    <row r="277" spans="1:18" ht="18" hidden="1" customHeight="1">
      <c r="A277" s="606">
        <v>267</v>
      </c>
      <c r="B277" s="607"/>
      <c r="C277" s="54"/>
      <c r="D277" s="65"/>
      <c r="E277" s="144"/>
      <c r="F277" s="66"/>
      <c r="G277" s="67"/>
      <c r="H277" s="71"/>
      <c r="I277" s="70"/>
      <c r="J277" s="71"/>
      <c r="K277" s="69"/>
      <c r="L277" s="70"/>
      <c r="M277" s="71"/>
      <c r="N277" s="69"/>
      <c r="O277" s="72"/>
      <c r="P277" s="62">
        <f t="shared" si="5"/>
        <v>0</v>
      </c>
      <c r="Q277" s="90"/>
      <c r="R277" s="73"/>
    </row>
    <row r="278" spans="1:18" ht="18" hidden="1" customHeight="1">
      <c r="A278" s="606">
        <v>268</v>
      </c>
      <c r="B278" s="607"/>
      <c r="C278" s="54"/>
      <c r="D278" s="65"/>
      <c r="E278" s="144"/>
      <c r="F278" s="66"/>
      <c r="G278" s="67"/>
      <c r="H278" s="71"/>
      <c r="I278" s="70"/>
      <c r="J278" s="71"/>
      <c r="K278" s="69"/>
      <c r="L278" s="70"/>
      <c r="M278" s="71"/>
      <c r="N278" s="69"/>
      <c r="O278" s="72"/>
      <c r="P278" s="62">
        <f t="shared" si="5"/>
        <v>0</v>
      </c>
      <c r="Q278" s="90"/>
      <c r="R278" s="73"/>
    </row>
    <row r="279" spans="1:18" ht="18" hidden="1" customHeight="1">
      <c r="A279" s="606">
        <v>269</v>
      </c>
      <c r="B279" s="607"/>
      <c r="C279" s="54"/>
      <c r="D279" s="65"/>
      <c r="E279" s="144"/>
      <c r="F279" s="66"/>
      <c r="G279" s="67"/>
      <c r="H279" s="71"/>
      <c r="I279" s="70"/>
      <c r="J279" s="71"/>
      <c r="K279" s="69"/>
      <c r="L279" s="70"/>
      <c r="M279" s="71"/>
      <c r="N279" s="69"/>
      <c r="O279" s="72"/>
      <c r="P279" s="62">
        <f t="shared" si="5"/>
        <v>0</v>
      </c>
      <c r="Q279" s="90"/>
      <c r="R279" s="73"/>
    </row>
    <row r="280" spans="1:18" ht="18" hidden="1" customHeight="1">
      <c r="A280" s="606">
        <v>270</v>
      </c>
      <c r="B280" s="607"/>
      <c r="C280" s="54"/>
      <c r="D280" s="65"/>
      <c r="E280" s="144"/>
      <c r="F280" s="66"/>
      <c r="G280" s="67"/>
      <c r="H280" s="71"/>
      <c r="I280" s="70"/>
      <c r="J280" s="71"/>
      <c r="K280" s="69"/>
      <c r="L280" s="70"/>
      <c r="M280" s="71"/>
      <c r="N280" s="69"/>
      <c r="O280" s="72"/>
      <c r="P280" s="62">
        <f t="shared" si="5"/>
        <v>0</v>
      </c>
      <c r="Q280" s="90"/>
      <c r="R280" s="73"/>
    </row>
    <row r="281" spans="1:18" ht="18" hidden="1" customHeight="1">
      <c r="A281" s="606">
        <v>271</v>
      </c>
      <c r="B281" s="607"/>
      <c r="C281" s="54"/>
      <c r="D281" s="65"/>
      <c r="E281" s="144"/>
      <c r="F281" s="66"/>
      <c r="G281" s="67"/>
      <c r="H281" s="71"/>
      <c r="I281" s="70"/>
      <c r="J281" s="71"/>
      <c r="K281" s="69"/>
      <c r="L281" s="70"/>
      <c r="M281" s="71"/>
      <c r="N281" s="69"/>
      <c r="O281" s="72"/>
      <c r="P281" s="62">
        <f t="shared" si="5"/>
        <v>0</v>
      </c>
      <c r="Q281" s="90"/>
      <c r="R281" s="73"/>
    </row>
    <row r="282" spans="1:18" ht="18" hidden="1" customHeight="1">
      <c r="A282" s="606">
        <v>272</v>
      </c>
      <c r="B282" s="607"/>
      <c r="C282" s="54"/>
      <c r="D282" s="65"/>
      <c r="E282" s="144"/>
      <c r="F282" s="66"/>
      <c r="G282" s="67"/>
      <c r="H282" s="71"/>
      <c r="I282" s="70"/>
      <c r="J282" s="71"/>
      <c r="K282" s="69"/>
      <c r="L282" s="70"/>
      <c r="M282" s="71"/>
      <c r="N282" s="69"/>
      <c r="O282" s="72"/>
      <c r="P282" s="62">
        <f t="shared" si="5"/>
        <v>0</v>
      </c>
      <c r="Q282" s="90"/>
      <c r="R282" s="73"/>
    </row>
    <row r="283" spans="1:18" ht="18" hidden="1" customHeight="1">
      <c r="A283" s="606">
        <v>273</v>
      </c>
      <c r="B283" s="607"/>
      <c r="C283" s="54"/>
      <c r="D283" s="65"/>
      <c r="E283" s="144"/>
      <c r="F283" s="66"/>
      <c r="G283" s="67"/>
      <c r="H283" s="71"/>
      <c r="I283" s="70"/>
      <c r="J283" s="71"/>
      <c r="K283" s="69"/>
      <c r="L283" s="70"/>
      <c r="M283" s="71"/>
      <c r="N283" s="69"/>
      <c r="O283" s="72"/>
      <c r="P283" s="62">
        <f t="shared" si="5"/>
        <v>0</v>
      </c>
      <c r="Q283" s="90"/>
      <c r="R283" s="73"/>
    </row>
    <row r="284" spans="1:18" ht="18" hidden="1" customHeight="1">
      <c r="A284" s="606">
        <v>274</v>
      </c>
      <c r="B284" s="607"/>
      <c r="C284" s="54"/>
      <c r="D284" s="65"/>
      <c r="E284" s="144"/>
      <c r="F284" s="66"/>
      <c r="G284" s="67"/>
      <c r="H284" s="71"/>
      <c r="I284" s="70"/>
      <c r="J284" s="71"/>
      <c r="K284" s="69"/>
      <c r="L284" s="70"/>
      <c r="M284" s="71"/>
      <c r="N284" s="69"/>
      <c r="O284" s="72"/>
      <c r="P284" s="62">
        <f t="shared" si="5"/>
        <v>0</v>
      </c>
      <c r="Q284" s="90"/>
      <c r="R284" s="73"/>
    </row>
    <row r="285" spans="1:18" ht="18" hidden="1" customHeight="1">
      <c r="A285" s="606">
        <v>275</v>
      </c>
      <c r="B285" s="607"/>
      <c r="C285" s="54"/>
      <c r="D285" s="65"/>
      <c r="E285" s="144"/>
      <c r="F285" s="66"/>
      <c r="G285" s="67"/>
      <c r="H285" s="71"/>
      <c r="I285" s="70"/>
      <c r="J285" s="71"/>
      <c r="K285" s="69"/>
      <c r="L285" s="70"/>
      <c r="M285" s="71"/>
      <c r="N285" s="69"/>
      <c r="O285" s="72"/>
      <c r="P285" s="62">
        <f t="shared" si="5"/>
        <v>0</v>
      </c>
      <c r="Q285" s="90"/>
      <c r="R285" s="73"/>
    </row>
    <row r="286" spans="1:18" ht="18" hidden="1" customHeight="1">
      <c r="A286" s="606">
        <v>276</v>
      </c>
      <c r="B286" s="607"/>
      <c r="C286" s="54"/>
      <c r="D286" s="65"/>
      <c r="E286" s="144"/>
      <c r="F286" s="66"/>
      <c r="G286" s="67"/>
      <c r="H286" s="71"/>
      <c r="I286" s="70"/>
      <c r="J286" s="71"/>
      <c r="K286" s="69"/>
      <c r="L286" s="70"/>
      <c r="M286" s="71"/>
      <c r="N286" s="69"/>
      <c r="O286" s="72"/>
      <c r="P286" s="62">
        <f t="shared" si="5"/>
        <v>0</v>
      </c>
      <c r="Q286" s="90"/>
      <c r="R286" s="73"/>
    </row>
    <row r="287" spans="1:18" ht="18" hidden="1" customHeight="1">
      <c r="A287" s="606">
        <v>277</v>
      </c>
      <c r="B287" s="607"/>
      <c r="C287" s="54"/>
      <c r="D287" s="65"/>
      <c r="E287" s="144"/>
      <c r="F287" s="66"/>
      <c r="G287" s="67"/>
      <c r="H287" s="71"/>
      <c r="I287" s="70"/>
      <c r="J287" s="71"/>
      <c r="K287" s="69"/>
      <c r="L287" s="70"/>
      <c r="M287" s="71"/>
      <c r="N287" s="69"/>
      <c r="O287" s="72"/>
      <c r="P287" s="62">
        <f t="shared" si="5"/>
        <v>0</v>
      </c>
      <c r="Q287" s="90"/>
      <c r="R287" s="73"/>
    </row>
    <row r="288" spans="1:18" ht="18" hidden="1" customHeight="1">
      <c r="A288" s="606">
        <v>278</v>
      </c>
      <c r="B288" s="607"/>
      <c r="C288" s="54"/>
      <c r="D288" s="65"/>
      <c r="E288" s="144"/>
      <c r="F288" s="66"/>
      <c r="G288" s="67"/>
      <c r="H288" s="71"/>
      <c r="I288" s="70"/>
      <c r="J288" s="71"/>
      <c r="K288" s="69"/>
      <c r="L288" s="70"/>
      <c r="M288" s="71"/>
      <c r="N288" s="69"/>
      <c r="O288" s="72"/>
      <c r="P288" s="62">
        <f t="shared" si="5"/>
        <v>0</v>
      </c>
      <c r="Q288" s="90"/>
      <c r="R288" s="73"/>
    </row>
    <row r="289" spans="1:18" ht="18" hidden="1" customHeight="1">
      <c r="A289" s="606">
        <v>279</v>
      </c>
      <c r="B289" s="607"/>
      <c r="C289" s="54"/>
      <c r="D289" s="65"/>
      <c r="E289" s="144"/>
      <c r="F289" s="66"/>
      <c r="G289" s="67"/>
      <c r="H289" s="71"/>
      <c r="I289" s="70"/>
      <c r="J289" s="71"/>
      <c r="K289" s="69"/>
      <c r="L289" s="70"/>
      <c r="M289" s="71"/>
      <c r="N289" s="69"/>
      <c r="O289" s="72"/>
      <c r="P289" s="62">
        <f t="shared" si="5"/>
        <v>0</v>
      </c>
      <c r="Q289" s="90"/>
      <c r="R289" s="73"/>
    </row>
    <row r="290" spans="1:18" ht="18" hidden="1" customHeight="1">
      <c r="A290" s="606">
        <v>280</v>
      </c>
      <c r="B290" s="607"/>
      <c r="C290" s="54"/>
      <c r="D290" s="65"/>
      <c r="E290" s="144"/>
      <c r="F290" s="66"/>
      <c r="G290" s="67"/>
      <c r="H290" s="71"/>
      <c r="I290" s="70"/>
      <c r="J290" s="71"/>
      <c r="K290" s="69"/>
      <c r="L290" s="70"/>
      <c r="M290" s="71"/>
      <c r="N290" s="69"/>
      <c r="O290" s="72"/>
      <c r="P290" s="62">
        <f t="shared" si="5"/>
        <v>0</v>
      </c>
      <c r="Q290" s="90"/>
      <c r="R290" s="73"/>
    </row>
    <row r="291" spans="1:18" ht="18" hidden="1" customHeight="1">
      <c r="A291" s="606">
        <v>281</v>
      </c>
      <c r="B291" s="607"/>
      <c r="C291" s="54"/>
      <c r="D291" s="65"/>
      <c r="E291" s="144"/>
      <c r="F291" s="66"/>
      <c r="G291" s="67"/>
      <c r="H291" s="71"/>
      <c r="I291" s="70"/>
      <c r="J291" s="71"/>
      <c r="K291" s="69"/>
      <c r="L291" s="70"/>
      <c r="M291" s="71"/>
      <c r="N291" s="69"/>
      <c r="O291" s="72"/>
      <c r="P291" s="62">
        <f t="shared" si="5"/>
        <v>0</v>
      </c>
      <c r="Q291" s="90"/>
      <c r="R291" s="73"/>
    </row>
    <row r="292" spans="1:18" ht="18" hidden="1" customHeight="1">
      <c r="A292" s="606">
        <v>282</v>
      </c>
      <c r="B292" s="607"/>
      <c r="C292" s="54"/>
      <c r="D292" s="65"/>
      <c r="E292" s="144"/>
      <c r="F292" s="66"/>
      <c r="G292" s="67"/>
      <c r="H292" s="71"/>
      <c r="I292" s="70"/>
      <c r="J292" s="71"/>
      <c r="K292" s="69"/>
      <c r="L292" s="70"/>
      <c r="M292" s="71"/>
      <c r="N292" s="69"/>
      <c r="O292" s="72"/>
      <c r="P292" s="62">
        <f t="shared" si="5"/>
        <v>0</v>
      </c>
      <c r="Q292" s="90"/>
      <c r="R292" s="73"/>
    </row>
    <row r="293" spans="1:18" ht="18" hidden="1" customHeight="1">
      <c r="A293" s="606">
        <v>283</v>
      </c>
      <c r="B293" s="607"/>
      <c r="C293" s="54"/>
      <c r="D293" s="65"/>
      <c r="E293" s="144"/>
      <c r="F293" s="66"/>
      <c r="G293" s="67"/>
      <c r="H293" s="71"/>
      <c r="I293" s="70"/>
      <c r="J293" s="71"/>
      <c r="K293" s="69"/>
      <c r="L293" s="70"/>
      <c r="M293" s="71"/>
      <c r="N293" s="69"/>
      <c r="O293" s="72"/>
      <c r="P293" s="62">
        <f t="shared" si="5"/>
        <v>0</v>
      </c>
      <c r="Q293" s="90"/>
      <c r="R293" s="73"/>
    </row>
    <row r="294" spans="1:18" ht="18" hidden="1" customHeight="1">
      <c r="A294" s="606">
        <v>284</v>
      </c>
      <c r="B294" s="607"/>
      <c r="C294" s="54"/>
      <c r="D294" s="65"/>
      <c r="E294" s="144"/>
      <c r="F294" s="66"/>
      <c r="G294" s="67"/>
      <c r="H294" s="71"/>
      <c r="I294" s="70"/>
      <c r="J294" s="71"/>
      <c r="K294" s="69"/>
      <c r="L294" s="70"/>
      <c r="M294" s="71"/>
      <c r="N294" s="69"/>
      <c r="O294" s="72"/>
      <c r="P294" s="62">
        <f t="shared" si="5"/>
        <v>0</v>
      </c>
      <c r="Q294" s="90"/>
      <c r="R294" s="73"/>
    </row>
    <row r="295" spans="1:18" ht="18" hidden="1" customHeight="1">
      <c r="A295" s="606">
        <v>285</v>
      </c>
      <c r="B295" s="607"/>
      <c r="C295" s="54"/>
      <c r="D295" s="65"/>
      <c r="E295" s="144"/>
      <c r="F295" s="66"/>
      <c r="G295" s="67"/>
      <c r="H295" s="71"/>
      <c r="I295" s="70"/>
      <c r="J295" s="71"/>
      <c r="K295" s="69"/>
      <c r="L295" s="70"/>
      <c r="M295" s="71"/>
      <c r="N295" s="69"/>
      <c r="O295" s="72"/>
      <c r="P295" s="62">
        <f t="shared" si="5"/>
        <v>0</v>
      </c>
      <c r="Q295" s="90"/>
      <c r="R295" s="73"/>
    </row>
    <row r="296" spans="1:18" ht="18" hidden="1" customHeight="1">
      <c r="A296" s="606">
        <v>286</v>
      </c>
      <c r="B296" s="607"/>
      <c r="C296" s="54"/>
      <c r="D296" s="65"/>
      <c r="E296" s="144"/>
      <c r="F296" s="66"/>
      <c r="G296" s="67"/>
      <c r="H296" s="71"/>
      <c r="I296" s="70"/>
      <c r="J296" s="71"/>
      <c r="K296" s="69"/>
      <c r="L296" s="70"/>
      <c r="M296" s="71"/>
      <c r="N296" s="69"/>
      <c r="O296" s="72"/>
      <c r="P296" s="62">
        <f t="shared" si="5"/>
        <v>0</v>
      </c>
      <c r="Q296" s="90"/>
      <c r="R296" s="73"/>
    </row>
    <row r="297" spans="1:18" ht="18" hidden="1" customHeight="1">
      <c r="A297" s="606">
        <v>287</v>
      </c>
      <c r="B297" s="607"/>
      <c r="C297" s="54"/>
      <c r="D297" s="65"/>
      <c r="E297" s="144"/>
      <c r="F297" s="66"/>
      <c r="G297" s="67"/>
      <c r="H297" s="71"/>
      <c r="I297" s="70"/>
      <c r="J297" s="71"/>
      <c r="K297" s="69"/>
      <c r="L297" s="70"/>
      <c r="M297" s="71"/>
      <c r="N297" s="69"/>
      <c r="O297" s="72"/>
      <c r="P297" s="62">
        <f t="shared" si="5"/>
        <v>0</v>
      </c>
      <c r="Q297" s="90"/>
      <c r="R297" s="73"/>
    </row>
    <row r="298" spans="1:18" ht="18" hidden="1" customHeight="1">
      <c r="A298" s="606">
        <v>288</v>
      </c>
      <c r="B298" s="607"/>
      <c r="C298" s="54"/>
      <c r="D298" s="65"/>
      <c r="E298" s="144"/>
      <c r="F298" s="66"/>
      <c r="G298" s="67"/>
      <c r="H298" s="71"/>
      <c r="I298" s="70"/>
      <c r="J298" s="71"/>
      <c r="K298" s="69"/>
      <c r="L298" s="70"/>
      <c r="M298" s="71"/>
      <c r="N298" s="69"/>
      <c r="O298" s="72"/>
      <c r="P298" s="62">
        <f t="shared" si="5"/>
        <v>0</v>
      </c>
      <c r="Q298" s="90"/>
      <c r="R298" s="73"/>
    </row>
    <row r="299" spans="1:18" ht="18" hidden="1" customHeight="1">
      <c r="A299" s="606">
        <v>289</v>
      </c>
      <c r="B299" s="607"/>
      <c r="C299" s="54"/>
      <c r="D299" s="65"/>
      <c r="E299" s="144"/>
      <c r="F299" s="66"/>
      <c r="G299" s="67"/>
      <c r="H299" s="71"/>
      <c r="I299" s="70"/>
      <c r="J299" s="71"/>
      <c r="K299" s="69"/>
      <c r="L299" s="70"/>
      <c r="M299" s="71"/>
      <c r="N299" s="69"/>
      <c r="O299" s="72"/>
      <c r="P299" s="62">
        <f t="shared" si="5"/>
        <v>0</v>
      </c>
      <c r="Q299" s="90"/>
      <c r="R299" s="73"/>
    </row>
    <row r="300" spans="1:18" ht="18" hidden="1" customHeight="1">
      <c r="A300" s="606">
        <v>290</v>
      </c>
      <c r="B300" s="607"/>
      <c r="C300" s="54"/>
      <c r="D300" s="65"/>
      <c r="E300" s="144"/>
      <c r="F300" s="66"/>
      <c r="G300" s="67"/>
      <c r="H300" s="71"/>
      <c r="I300" s="70"/>
      <c r="J300" s="71"/>
      <c r="K300" s="69"/>
      <c r="L300" s="70"/>
      <c r="M300" s="71"/>
      <c r="N300" s="69"/>
      <c r="O300" s="72"/>
      <c r="P300" s="62">
        <f t="shared" si="5"/>
        <v>0</v>
      </c>
      <c r="Q300" s="90"/>
      <c r="R300" s="73"/>
    </row>
    <row r="301" spans="1:18" ht="18" hidden="1" customHeight="1">
      <c r="A301" s="606">
        <v>291</v>
      </c>
      <c r="B301" s="607"/>
      <c r="C301" s="54"/>
      <c r="D301" s="65"/>
      <c r="E301" s="144"/>
      <c r="F301" s="66"/>
      <c r="G301" s="67"/>
      <c r="H301" s="71"/>
      <c r="I301" s="70"/>
      <c r="J301" s="71"/>
      <c r="K301" s="69"/>
      <c r="L301" s="70"/>
      <c r="M301" s="71"/>
      <c r="N301" s="69"/>
      <c r="O301" s="72"/>
      <c r="P301" s="62">
        <f t="shared" si="5"/>
        <v>0</v>
      </c>
      <c r="Q301" s="90"/>
      <c r="R301" s="73"/>
    </row>
    <row r="302" spans="1:18" ht="18" hidden="1" customHeight="1">
      <c r="A302" s="606">
        <v>292</v>
      </c>
      <c r="B302" s="607"/>
      <c r="C302" s="54"/>
      <c r="D302" s="65"/>
      <c r="E302" s="144"/>
      <c r="F302" s="66"/>
      <c r="G302" s="67"/>
      <c r="H302" s="71"/>
      <c r="I302" s="70"/>
      <c r="J302" s="71"/>
      <c r="K302" s="69"/>
      <c r="L302" s="70"/>
      <c r="M302" s="71"/>
      <c r="N302" s="69"/>
      <c r="O302" s="72"/>
      <c r="P302" s="62">
        <f t="shared" si="5"/>
        <v>0</v>
      </c>
      <c r="Q302" s="90"/>
      <c r="R302" s="73"/>
    </row>
    <row r="303" spans="1:18" ht="18" hidden="1" customHeight="1">
      <c r="A303" s="606">
        <v>293</v>
      </c>
      <c r="B303" s="607"/>
      <c r="C303" s="54"/>
      <c r="D303" s="65"/>
      <c r="E303" s="144"/>
      <c r="F303" s="66"/>
      <c r="G303" s="67"/>
      <c r="H303" s="71"/>
      <c r="I303" s="70"/>
      <c r="J303" s="71"/>
      <c r="K303" s="69"/>
      <c r="L303" s="70"/>
      <c r="M303" s="71"/>
      <c r="N303" s="69"/>
      <c r="O303" s="72"/>
      <c r="P303" s="62">
        <f t="shared" si="5"/>
        <v>0</v>
      </c>
      <c r="Q303" s="90"/>
      <c r="R303" s="73"/>
    </row>
    <row r="304" spans="1:18" ht="18" hidden="1" customHeight="1">
      <c r="A304" s="606">
        <v>294</v>
      </c>
      <c r="B304" s="607"/>
      <c r="C304" s="54"/>
      <c r="D304" s="65"/>
      <c r="E304" s="144"/>
      <c r="F304" s="66"/>
      <c r="G304" s="67"/>
      <c r="H304" s="71"/>
      <c r="I304" s="70"/>
      <c r="J304" s="71"/>
      <c r="K304" s="69"/>
      <c r="L304" s="70"/>
      <c r="M304" s="71"/>
      <c r="N304" s="69"/>
      <c r="O304" s="72"/>
      <c r="P304" s="62">
        <f t="shared" si="5"/>
        <v>0</v>
      </c>
      <c r="Q304" s="90"/>
      <c r="R304" s="73"/>
    </row>
    <row r="305" spans="1:23" ht="18" hidden="1" customHeight="1">
      <c r="A305" s="606">
        <v>295</v>
      </c>
      <c r="B305" s="607"/>
      <c r="C305" s="54"/>
      <c r="D305" s="65"/>
      <c r="E305" s="144"/>
      <c r="F305" s="66"/>
      <c r="G305" s="67"/>
      <c r="H305" s="71"/>
      <c r="I305" s="70"/>
      <c r="J305" s="71"/>
      <c r="K305" s="69"/>
      <c r="L305" s="70"/>
      <c r="M305" s="71"/>
      <c r="N305" s="69"/>
      <c r="O305" s="72"/>
      <c r="P305" s="62">
        <f t="shared" si="5"/>
        <v>0</v>
      </c>
      <c r="Q305" s="90"/>
      <c r="R305" s="73"/>
    </row>
    <row r="306" spans="1:23" ht="18" hidden="1" customHeight="1">
      <c r="A306" s="606">
        <v>296</v>
      </c>
      <c r="B306" s="607"/>
      <c r="C306" s="54"/>
      <c r="D306" s="65"/>
      <c r="E306" s="144"/>
      <c r="F306" s="66"/>
      <c r="G306" s="67"/>
      <c r="H306" s="71"/>
      <c r="I306" s="70"/>
      <c r="J306" s="71"/>
      <c r="K306" s="69"/>
      <c r="L306" s="70"/>
      <c r="M306" s="71"/>
      <c r="N306" s="69"/>
      <c r="O306" s="72"/>
      <c r="P306" s="62">
        <f t="shared" si="5"/>
        <v>0</v>
      </c>
      <c r="Q306" s="90"/>
      <c r="R306" s="73"/>
    </row>
    <row r="307" spans="1:23" ht="18" hidden="1" customHeight="1">
      <c r="A307" s="606">
        <v>297</v>
      </c>
      <c r="B307" s="607"/>
      <c r="C307" s="54"/>
      <c r="D307" s="65"/>
      <c r="E307" s="144"/>
      <c r="F307" s="66"/>
      <c r="G307" s="67"/>
      <c r="H307" s="71"/>
      <c r="I307" s="70"/>
      <c r="J307" s="71"/>
      <c r="K307" s="69"/>
      <c r="L307" s="70"/>
      <c r="M307" s="71"/>
      <c r="N307" s="69"/>
      <c r="O307" s="72"/>
      <c r="P307" s="62">
        <f t="shared" si="5"/>
        <v>0</v>
      </c>
      <c r="Q307" s="90"/>
      <c r="R307" s="73"/>
    </row>
    <row r="308" spans="1:23" ht="18" hidden="1" customHeight="1">
      <c r="A308" s="606">
        <v>298</v>
      </c>
      <c r="B308" s="607"/>
      <c r="C308" s="54"/>
      <c r="D308" s="65"/>
      <c r="E308" s="144"/>
      <c r="F308" s="66"/>
      <c r="G308" s="67"/>
      <c r="H308" s="71"/>
      <c r="I308" s="70"/>
      <c r="J308" s="71"/>
      <c r="K308" s="69"/>
      <c r="L308" s="70"/>
      <c r="M308" s="71"/>
      <c r="N308" s="69"/>
      <c r="O308" s="72"/>
      <c r="P308" s="62">
        <f t="shared" si="5"/>
        <v>0</v>
      </c>
      <c r="Q308" s="90"/>
      <c r="R308" s="73"/>
    </row>
    <row r="309" spans="1:23" ht="18" hidden="1" customHeight="1">
      <c r="A309" s="606">
        <v>299</v>
      </c>
      <c r="B309" s="607"/>
      <c r="C309" s="54"/>
      <c r="D309" s="65"/>
      <c r="E309" s="144"/>
      <c r="F309" s="66"/>
      <c r="G309" s="67"/>
      <c r="H309" s="71"/>
      <c r="I309" s="70"/>
      <c r="J309" s="71"/>
      <c r="K309" s="69"/>
      <c r="L309" s="70"/>
      <c r="M309" s="71"/>
      <c r="N309" s="69"/>
      <c r="O309" s="72"/>
      <c r="P309" s="62">
        <f t="shared" si="5"/>
        <v>0</v>
      </c>
      <c r="Q309" s="90"/>
      <c r="R309" s="73"/>
    </row>
    <row r="310" spans="1:23" ht="18" hidden="1" customHeight="1">
      <c r="A310" s="606">
        <v>300</v>
      </c>
      <c r="B310" s="607"/>
      <c r="C310" s="54"/>
      <c r="D310" s="65"/>
      <c r="E310" s="144"/>
      <c r="F310" s="66"/>
      <c r="G310" s="67"/>
      <c r="H310" s="68"/>
      <c r="I310" s="67"/>
      <c r="J310" s="68"/>
      <c r="K310" s="69"/>
      <c r="L310" s="70"/>
      <c r="M310" s="71"/>
      <c r="N310" s="69"/>
      <c r="O310" s="72"/>
      <c r="P310" s="62">
        <f t="shared" si="5"/>
        <v>0</v>
      </c>
      <c r="Q310" s="90"/>
      <c r="R310" s="73"/>
    </row>
    <row r="311" spans="1:23" s="75" customFormat="1" ht="25.5" customHeight="1">
      <c r="A311" s="28" t="s">
        <v>125</v>
      </c>
      <c r="B311" s="28"/>
      <c r="W311" s="117"/>
    </row>
    <row r="312" spans="1:23" s="75" customFormat="1" ht="19.5" customHeight="1">
      <c r="A312" s="78"/>
      <c r="B312" s="78"/>
      <c r="C312" s="78"/>
      <c r="D312" s="78"/>
      <c r="E312" s="78"/>
      <c r="F312" s="79"/>
      <c r="G312" s="80"/>
      <c r="H312" s="81"/>
      <c r="I312" s="81"/>
      <c r="W312" s="117"/>
    </row>
    <row r="313" spans="1:23" s="75" customFormat="1" ht="19.5" customHeight="1">
      <c r="A313" s="76"/>
      <c r="B313" s="76"/>
      <c r="C313" s="76"/>
      <c r="D313" s="76"/>
      <c r="E313" s="76"/>
      <c r="F313" s="82"/>
      <c r="W313" s="117"/>
    </row>
    <row r="314" spans="1:23" s="75" customFormat="1" ht="19.5" customHeight="1">
      <c r="A314" s="651"/>
      <c r="B314" s="652"/>
      <c r="C314" s="608" t="s">
        <v>9</v>
      </c>
      <c r="D314" s="609"/>
      <c r="E314" s="610"/>
      <c r="F314" s="149" t="s">
        <v>252</v>
      </c>
      <c r="G314" s="653" t="s">
        <v>86</v>
      </c>
      <c r="H314" s="654"/>
      <c r="I314" s="654"/>
      <c r="J314" s="17"/>
      <c r="K314" s="17"/>
      <c r="L314" s="17"/>
      <c r="M314" s="17"/>
      <c r="N314" s="17"/>
      <c r="O314" s="17"/>
      <c r="W314" s="117"/>
    </row>
    <row r="315" spans="1:23" s="75" customFormat="1" ht="20.100000000000001" customHeight="1">
      <c r="A315" s="655" t="s">
        <v>62</v>
      </c>
      <c r="B315" s="656"/>
      <c r="C315" s="611" t="s">
        <v>6</v>
      </c>
      <c r="D315" s="612"/>
      <c r="E315" s="613"/>
      <c r="F315" s="150" t="s">
        <v>120</v>
      </c>
      <c r="G315" s="641">
        <f t="shared" ref="G315:G331" si="6">SUMIFS($P$11:$P$310,$D$11:$D$310,$F315,$Q$11:$Q$310,"")</f>
        <v>0</v>
      </c>
      <c r="H315" s="642"/>
      <c r="I315" s="642"/>
      <c r="J315" s="17"/>
      <c r="K315" s="17"/>
      <c r="L315" s="17"/>
      <c r="M315" s="17"/>
      <c r="N315" s="17"/>
      <c r="O315" s="17"/>
      <c r="W315" s="117"/>
    </row>
    <row r="316" spans="1:23" s="75" customFormat="1" ht="20.100000000000001" customHeight="1">
      <c r="A316" s="657"/>
      <c r="B316" s="658"/>
      <c r="C316" s="614"/>
      <c r="D316" s="615"/>
      <c r="E316" s="616"/>
      <c r="F316" s="150" t="s">
        <v>40</v>
      </c>
      <c r="G316" s="641">
        <f t="shared" si="6"/>
        <v>0</v>
      </c>
      <c r="H316" s="642"/>
      <c r="I316" s="642"/>
      <c r="J316" s="17"/>
      <c r="K316" s="17"/>
      <c r="L316" s="17"/>
      <c r="M316" s="17"/>
      <c r="N316" s="17"/>
      <c r="O316" s="17"/>
      <c r="W316" s="117"/>
    </row>
    <row r="317" spans="1:23" s="75" customFormat="1" ht="20.100000000000001" customHeight="1">
      <c r="A317" s="657"/>
      <c r="B317" s="658"/>
      <c r="C317" s="617"/>
      <c r="D317" s="618"/>
      <c r="E317" s="619"/>
      <c r="F317" s="150" t="s">
        <v>32</v>
      </c>
      <c r="G317" s="641">
        <f t="shared" si="6"/>
        <v>0</v>
      </c>
      <c r="H317" s="642"/>
      <c r="I317" s="642"/>
      <c r="J317" s="17"/>
      <c r="K317" s="17"/>
      <c r="L317" s="17"/>
      <c r="M317" s="17"/>
      <c r="N317" s="17"/>
      <c r="O317" s="17"/>
      <c r="W317" s="117"/>
    </row>
    <row r="318" spans="1:23" s="75" customFormat="1" ht="20.100000000000001" customHeight="1">
      <c r="A318" s="657"/>
      <c r="B318" s="658"/>
      <c r="C318" s="611" t="s">
        <v>124</v>
      </c>
      <c r="D318" s="612"/>
      <c r="E318" s="613"/>
      <c r="F318" s="150" t="s">
        <v>15</v>
      </c>
      <c r="G318" s="641">
        <f t="shared" si="6"/>
        <v>0</v>
      </c>
      <c r="H318" s="642"/>
      <c r="I318" s="642"/>
      <c r="J318" s="17"/>
      <c r="K318" s="17"/>
      <c r="L318" s="17"/>
      <c r="M318" s="17"/>
      <c r="N318" s="17"/>
      <c r="O318" s="17"/>
      <c r="W318" s="117"/>
    </row>
    <row r="319" spans="1:23" s="75" customFormat="1" ht="20.100000000000001" customHeight="1">
      <c r="A319" s="657"/>
      <c r="B319" s="658"/>
      <c r="C319" s="614"/>
      <c r="D319" s="615"/>
      <c r="E319" s="616"/>
      <c r="F319" s="150" t="s">
        <v>104</v>
      </c>
      <c r="G319" s="641">
        <f t="shared" si="6"/>
        <v>0</v>
      </c>
      <c r="H319" s="642"/>
      <c r="I319" s="642"/>
      <c r="J319" s="17"/>
      <c r="K319" s="17"/>
      <c r="L319" s="17"/>
      <c r="M319" s="17"/>
      <c r="N319" s="17"/>
      <c r="O319" s="17"/>
      <c r="W319" s="117"/>
    </row>
    <row r="320" spans="1:23" s="75" customFormat="1" ht="20.100000000000001" customHeight="1">
      <c r="A320" s="657"/>
      <c r="B320" s="658"/>
      <c r="C320" s="614"/>
      <c r="D320" s="615"/>
      <c r="E320" s="616"/>
      <c r="F320" s="150" t="s">
        <v>16</v>
      </c>
      <c r="G320" s="641">
        <f t="shared" si="6"/>
        <v>0</v>
      </c>
      <c r="H320" s="642"/>
      <c r="I320" s="642"/>
      <c r="J320" s="17"/>
      <c r="K320" s="17"/>
      <c r="L320" s="17"/>
      <c r="M320" s="17"/>
      <c r="N320" s="17"/>
      <c r="O320" s="17"/>
      <c r="W320" s="117"/>
    </row>
    <row r="321" spans="1:23" s="75" customFormat="1" ht="20.100000000000001" customHeight="1">
      <c r="A321" s="657"/>
      <c r="B321" s="658"/>
      <c r="C321" s="614"/>
      <c r="D321" s="615"/>
      <c r="E321" s="616"/>
      <c r="F321" s="228" t="s">
        <v>249</v>
      </c>
      <c r="G321" s="641">
        <f t="shared" si="6"/>
        <v>0</v>
      </c>
      <c r="H321" s="642"/>
      <c r="I321" s="642"/>
      <c r="J321" s="17"/>
      <c r="K321" s="17"/>
      <c r="L321" s="17"/>
      <c r="M321" s="17"/>
      <c r="N321" s="17"/>
      <c r="O321" s="17"/>
      <c r="W321" s="117"/>
    </row>
    <row r="322" spans="1:23" s="75" customFormat="1" ht="20.100000000000001" customHeight="1">
      <c r="A322" s="657"/>
      <c r="B322" s="658"/>
      <c r="C322" s="614"/>
      <c r="D322" s="615"/>
      <c r="E322" s="616"/>
      <c r="F322" s="228" t="s">
        <v>245</v>
      </c>
      <c r="G322" s="641">
        <f t="shared" si="6"/>
        <v>0</v>
      </c>
      <c r="H322" s="642"/>
      <c r="I322" s="642"/>
      <c r="J322" s="17"/>
      <c r="K322" s="17"/>
      <c r="L322" s="17"/>
      <c r="M322" s="17"/>
      <c r="N322" s="17"/>
      <c r="O322" s="17"/>
      <c r="W322" s="117"/>
    </row>
    <row r="323" spans="1:23" s="75" customFormat="1" ht="20.100000000000001" customHeight="1">
      <c r="A323" s="657"/>
      <c r="B323" s="658"/>
      <c r="C323" s="614"/>
      <c r="D323" s="615"/>
      <c r="E323" s="616"/>
      <c r="F323" s="228" t="s">
        <v>246</v>
      </c>
      <c r="G323" s="641">
        <f t="shared" si="6"/>
        <v>0</v>
      </c>
      <c r="H323" s="642"/>
      <c r="I323" s="642"/>
      <c r="J323" s="17"/>
      <c r="K323" s="17"/>
      <c r="L323" s="17"/>
      <c r="M323" s="17"/>
      <c r="N323" s="17"/>
      <c r="O323" s="17"/>
      <c r="W323" s="117"/>
    </row>
    <row r="324" spans="1:23" s="75" customFormat="1" ht="20.100000000000001" customHeight="1">
      <c r="A324" s="657"/>
      <c r="B324" s="658"/>
      <c r="C324" s="614"/>
      <c r="D324" s="615"/>
      <c r="E324" s="616"/>
      <c r="F324" s="228" t="s">
        <v>247</v>
      </c>
      <c r="G324" s="641">
        <f t="shared" si="6"/>
        <v>0</v>
      </c>
      <c r="H324" s="642"/>
      <c r="I324" s="642"/>
      <c r="J324" s="17"/>
      <c r="K324" s="17"/>
      <c r="L324" s="17"/>
      <c r="M324" s="17"/>
      <c r="N324" s="17"/>
      <c r="O324" s="17"/>
      <c r="W324" s="117"/>
    </row>
    <row r="325" spans="1:23" s="75" customFormat="1" ht="20.100000000000001" customHeight="1">
      <c r="A325" s="657"/>
      <c r="B325" s="658"/>
      <c r="C325" s="617"/>
      <c r="D325" s="618"/>
      <c r="E325" s="619"/>
      <c r="F325" s="228" t="s">
        <v>250</v>
      </c>
      <c r="G325" s="641">
        <f t="shared" si="6"/>
        <v>0</v>
      </c>
      <c r="H325" s="642"/>
      <c r="I325" s="642"/>
      <c r="J325" s="17"/>
      <c r="K325" s="17"/>
      <c r="L325" s="17"/>
      <c r="M325" s="17"/>
      <c r="N325" s="17"/>
      <c r="O325" s="17"/>
      <c r="W325" s="117"/>
    </row>
    <row r="326" spans="1:23" s="75" customFormat="1" ht="20.100000000000001" customHeight="1">
      <c r="A326" s="657"/>
      <c r="B326" s="658"/>
      <c r="C326" s="611" t="s">
        <v>33</v>
      </c>
      <c r="D326" s="612"/>
      <c r="E326" s="613"/>
      <c r="F326" s="150" t="s">
        <v>17</v>
      </c>
      <c r="G326" s="641">
        <f t="shared" si="6"/>
        <v>0</v>
      </c>
      <c r="H326" s="642"/>
      <c r="I326" s="642"/>
      <c r="J326" s="17"/>
      <c r="K326" s="17"/>
      <c r="L326" s="17"/>
      <c r="M326" s="17"/>
      <c r="N326" s="17"/>
      <c r="O326" s="17"/>
      <c r="W326" s="117"/>
    </row>
    <row r="327" spans="1:23" s="75" customFormat="1" ht="20.100000000000001" customHeight="1">
      <c r="A327" s="657"/>
      <c r="B327" s="658"/>
      <c r="C327" s="614"/>
      <c r="D327" s="615"/>
      <c r="E327" s="616"/>
      <c r="F327" s="150" t="s">
        <v>18</v>
      </c>
      <c r="G327" s="641">
        <f t="shared" si="6"/>
        <v>0</v>
      </c>
      <c r="H327" s="642"/>
      <c r="I327" s="642"/>
      <c r="J327" s="17"/>
      <c r="K327" s="17"/>
      <c r="L327" s="17"/>
      <c r="M327" s="17"/>
      <c r="N327" s="17"/>
      <c r="O327" s="17"/>
      <c r="W327" s="117"/>
    </row>
    <row r="328" spans="1:23" s="75" customFormat="1" ht="20.100000000000001" customHeight="1">
      <c r="A328" s="657"/>
      <c r="B328" s="658"/>
      <c r="C328" s="614"/>
      <c r="D328" s="615"/>
      <c r="E328" s="616"/>
      <c r="F328" s="150" t="s">
        <v>105</v>
      </c>
      <c r="G328" s="641">
        <f t="shared" si="6"/>
        <v>0</v>
      </c>
      <c r="H328" s="642"/>
      <c r="I328" s="642"/>
      <c r="J328" s="17"/>
      <c r="K328" s="17"/>
      <c r="L328" s="17"/>
      <c r="M328" s="17"/>
      <c r="N328" s="17"/>
      <c r="O328" s="17"/>
      <c r="W328" s="117"/>
    </row>
    <row r="329" spans="1:23" s="75" customFormat="1" ht="20.100000000000001" customHeight="1">
      <c r="A329" s="657"/>
      <c r="B329" s="658"/>
      <c r="C329" s="617"/>
      <c r="D329" s="618"/>
      <c r="E329" s="619"/>
      <c r="F329" s="150" t="s">
        <v>19</v>
      </c>
      <c r="G329" s="641">
        <f t="shared" si="6"/>
        <v>0</v>
      </c>
      <c r="H329" s="642"/>
      <c r="I329" s="642"/>
      <c r="J329" s="17"/>
      <c r="K329" s="17"/>
      <c r="L329" s="17"/>
      <c r="M329" s="17"/>
      <c r="N329" s="17"/>
      <c r="O329" s="17"/>
      <c r="W329" s="117"/>
    </row>
    <row r="330" spans="1:23" s="75" customFormat="1" ht="20.100000000000001" customHeight="1">
      <c r="A330" s="657"/>
      <c r="B330" s="658"/>
      <c r="C330" s="611" t="s">
        <v>4</v>
      </c>
      <c r="D330" s="612"/>
      <c r="E330" s="613"/>
      <c r="F330" s="150" t="s">
        <v>4</v>
      </c>
      <c r="G330" s="641">
        <f t="shared" si="6"/>
        <v>0</v>
      </c>
      <c r="H330" s="642"/>
      <c r="I330" s="642"/>
      <c r="J330" s="17"/>
      <c r="K330" s="17"/>
      <c r="L330" s="17"/>
      <c r="M330" s="17"/>
      <c r="N330" s="17"/>
      <c r="O330" s="17"/>
      <c r="W330" s="117"/>
    </row>
    <row r="331" spans="1:23" s="75" customFormat="1" ht="20.100000000000001" customHeight="1">
      <c r="A331" s="657"/>
      <c r="B331" s="658"/>
      <c r="C331" s="617"/>
      <c r="D331" s="618"/>
      <c r="E331" s="619"/>
      <c r="F331" s="150" t="s">
        <v>53</v>
      </c>
      <c r="G331" s="641">
        <f t="shared" si="6"/>
        <v>0</v>
      </c>
      <c r="H331" s="642"/>
      <c r="I331" s="642"/>
      <c r="J331" s="17"/>
      <c r="K331" s="17"/>
      <c r="L331" s="17"/>
      <c r="M331" s="17"/>
      <c r="N331" s="17"/>
      <c r="O331" s="17"/>
      <c r="W331" s="117"/>
    </row>
    <row r="332" spans="1:23" s="75" customFormat="1" ht="20.100000000000001" customHeight="1">
      <c r="A332" s="657"/>
      <c r="B332" s="658"/>
      <c r="C332" s="643" t="s">
        <v>63</v>
      </c>
      <c r="D332" s="643"/>
      <c r="E332" s="643"/>
      <c r="F332" s="644"/>
      <c r="G332" s="641">
        <f>SUM(G315:I331)</f>
        <v>0</v>
      </c>
      <c r="H332" s="642"/>
      <c r="I332" s="642"/>
      <c r="J332" s="17"/>
      <c r="K332" s="17"/>
      <c r="L332" s="17"/>
      <c r="M332" s="17"/>
      <c r="N332" s="17"/>
      <c r="O332" s="17"/>
      <c r="W332" s="117"/>
    </row>
    <row r="333" spans="1:23" s="75" customFormat="1" ht="20.100000000000001" customHeight="1">
      <c r="A333" s="659" t="s">
        <v>106</v>
      </c>
      <c r="B333" s="660"/>
      <c r="C333" s="611" t="s">
        <v>6</v>
      </c>
      <c r="D333" s="612"/>
      <c r="E333" s="613"/>
      <c r="F333" s="150" t="s">
        <v>120</v>
      </c>
      <c r="G333" s="638">
        <f t="shared" ref="G333:G349" si="7">SUMIFS($P$11:$P$310,$D$11:$D$310,$F333,$Q$11:$Q$310,"○")</f>
        <v>0</v>
      </c>
      <c r="H333" s="639"/>
      <c r="I333" s="640"/>
      <c r="J333" s="17"/>
      <c r="K333" s="17"/>
      <c r="L333" s="17"/>
      <c r="M333" s="17"/>
      <c r="N333" s="17"/>
      <c r="O333" s="17"/>
      <c r="W333" s="117"/>
    </row>
    <row r="334" spans="1:23" s="75" customFormat="1" ht="20.100000000000001" customHeight="1">
      <c r="A334" s="661"/>
      <c r="B334" s="662"/>
      <c r="C334" s="614"/>
      <c r="D334" s="615"/>
      <c r="E334" s="616"/>
      <c r="F334" s="150" t="s">
        <v>40</v>
      </c>
      <c r="G334" s="638">
        <f t="shared" si="7"/>
        <v>0</v>
      </c>
      <c r="H334" s="639"/>
      <c r="I334" s="640"/>
      <c r="J334" s="17"/>
      <c r="K334" s="17"/>
      <c r="L334" s="17"/>
      <c r="M334" s="17"/>
      <c r="N334" s="17"/>
      <c r="O334" s="17"/>
      <c r="W334" s="117"/>
    </row>
    <row r="335" spans="1:23" s="75" customFormat="1" ht="20.100000000000001" customHeight="1">
      <c r="A335" s="661"/>
      <c r="B335" s="662"/>
      <c r="C335" s="617"/>
      <c r="D335" s="618"/>
      <c r="E335" s="619"/>
      <c r="F335" s="150" t="s">
        <v>32</v>
      </c>
      <c r="G335" s="638">
        <f t="shared" si="7"/>
        <v>0</v>
      </c>
      <c r="H335" s="639"/>
      <c r="I335" s="640"/>
      <c r="J335" s="17"/>
      <c r="K335" s="17"/>
      <c r="L335" s="17"/>
      <c r="M335" s="17"/>
      <c r="N335" s="17"/>
      <c r="O335" s="17"/>
      <c r="W335" s="117"/>
    </row>
    <row r="336" spans="1:23" s="75" customFormat="1" ht="20.100000000000001" customHeight="1">
      <c r="A336" s="661"/>
      <c r="B336" s="662"/>
      <c r="C336" s="611" t="s">
        <v>124</v>
      </c>
      <c r="D336" s="612"/>
      <c r="E336" s="613"/>
      <c r="F336" s="150" t="s">
        <v>15</v>
      </c>
      <c r="G336" s="638">
        <f t="shared" si="7"/>
        <v>0</v>
      </c>
      <c r="H336" s="639"/>
      <c r="I336" s="640"/>
      <c r="J336" s="17"/>
      <c r="K336" s="17"/>
      <c r="L336" s="17"/>
      <c r="M336" s="17"/>
      <c r="N336" s="17"/>
      <c r="O336" s="17"/>
      <c r="W336" s="117"/>
    </row>
    <row r="337" spans="1:23" s="75" customFormat="1" ht="20.100000000000001" customHeight="1">
      <c r="A337" s="661"/>
      <c r="B337" s="662"/>
      <c r="C337" s="614"/>
      <c r="D337" s="615"/>
      <c r="E337" s="616"/>
      <c r="F337" s="150" t="s">
        <v>104</v>
      </c>
      <c r="G337" s="638">
        <f t="shared" si="7"/>
        <v>0</v>
      </c>
      <c r="H337" s="639"/>
      <c r="I337" s="640"/>
      <c r="J337" s="17"/>
      <c r="K337" s="17"/>
      <c r="L337" s="17"/>
      <c r="M337" s="17"/>
      <c r="N337" s="17"/>
      <c r="O337" s="17"/>
      <c r="W337" s="117"/>
    </row>
    <row r="338" spans="1:23" s="75" customFormat="1" ht="20.100000000000001" customHeight="1">
      <c r="A338" s="661"/>
      <c r="B338" s="662"/>
      <c r="C338" s="614"/>
      <c r="D338" s="615"/>
      <c r="E338" s="616"/>
      <c r="F338" s="150" t="s">
        <v>16</v>
      </c>
      <c r="G338" s="638">
        <f t="shared" si="7"/>
        <v>0</v>
      </c>
      <c r="H338" s="639"/>
      <c r="I338" s="640"/>
      <c r="J338" s="17"/>
      <c r="K338" s="17"/>
      <c r="L338" s="17"/>
      <c r="M338" s="17"/>
      <c r="N338" s="17"/>
      <c r="O338" s="17"/>
      <c r="W338" s="117"/>
    </row>
    <row r="339" spans="1:23" s="75" customFormat="1" ht="20.100000000000001" customHeight="1">
      <c r="A339" s="661"/>
      <c r="B339" s="662"/>
      <c r="C339" s="614"/>
      <c r="D339" s="615"/>
      <c r="E339" s="616"/>
      <c r="F339" s="228" t="s">
        <v>249</v>
      </c>
      <c r="G339" s="641">
        <f>SUMIFS($P$11:$P$310,$D$11:$D$310,$F339,$Q$11:$Q$310,"○")</f>
        <v>0</v>
      </c>
      <c r="H339" s="642"/>
      <c r="I339" s="642"/>
      <c r="J339" s="17"/>
      <c r="K339" s="17"/>
      <c r="L339" s="17"/>
      <c r="M339" s="17"/>
      <c r="N339" s="17"/>
      <c r="O339" s="17"/>
      <c r="W339" s="117"/>
    </row>
    <row r="340" spans="1:23" s="75" customFormat="1" ht="20.100000000000001" customHeight="1">
      <c r="A340" s="661"/>
      <c r="B340" s="662"/>
      <c r="C340" s="614"/>
      <c r="D340" s="615"/>
      <c r="E340" s="616"/>
      <c r="F340" s="228" t="s">
        <v>245</v>
      </c>
      <c r="G340" s="641">
        <f>SUMIFS($P$11:$P$310,$D$11:$D$310,$F340,$Q$11:$Q$310,"○")</f>
        <v>0</v>
      </c>
      <c r="H340" s="642"/>
      <c r="I340" s="642"/>
      <c r="J340" s="17"/>
      <c r="K340" s="17"/>
      <c r="L340" s="17"/>
      <c r="M340" s="17"/>
      <c r="N340" s="17"/>
      <c r="O340" s="17"/>
      <c r="W340" s="117"/>
    </row>
    <row r="341" spans="1:23" s="75" customFormat="1" ht="20.100000000000001" customHeight="1">
      <c r="A341" s="661"/>
      <c r="B341" s="662"/>
      <c r="C341" s="614"/>
      <c r="D341" s="615"/>
      <c r="E341" s="616"/>
      <c r="F341" s="228" t="s">
        <v>246</v>
      </c>
      <c r="G341" s="641">
        <f>SUMIFS($P$11:$P$310,$D$11:$D$310,$F341,$Q$11:$Q$310,"○")</f>
        <v>0</v>
      </c>
      <c r="H341" s="642"/>
      <c r="I341" s="642"/>
      <c r="J341" s="17"/>
      <c r="K341" s="17"/>
      <c r="L341" s="17"/>
      <c r="M341" s="17"/>
      <c r="N341" s="17"/>
      <c r="O341" s="17"/>
      <c r="W341" s="117"/>
    </row>
    <row r="342" spans="1:23" s="75" customFormat="1" ht="20.100000000000001" customHeight="1">
      <c r="A342" s="661"/>
      <c r="B342" s="662"/>
      <c r="C342" s="614"/>
      <c r="D342" s="615"/>
      <c r="E342" s="616"/>
      <c r="F342" s="228" t="s">
        <v>247</v>
      </c>
      <c r="G342" s="641">
        <f>SUMIFS($P$11:$P$310,$D$11:$D$310,$F342,$Q$11:$Q$310,"○")</f>
        <v>0</v>
      </c>
      <c r="H342" s="642"/>
      <c r="I342" s="642"/>
      <c r="J342" s="17"/>
      <c r="K342" s="17"/>
      <c r="L342" s="17"/>
      <c r="M342" s="17"/>
      <c r="N342" s="17"/>
      <c r="O342" s="17"/>
      <c r="W342" s="117"/>
    </row>
    <row r="343" spans="1:23" s="75" customFormat="1" ht="20.100000000000001" customHeight="1">
      <c r="A343" s="661"/>
      <c r="B343" s="662"/>
      <c r="C343" s="617"/>
      <c r="D343" s="618"/>
      <c r="E343" s="619"/>
      <c r="F343" s="228" t="s">
        <v>250</v>
      </c>
      <c r="G343" s="641">
        <f>SUMIFS($P$11:$P$310,$D$11:$D$310,$F343,$Q$11:$Q$310,"○")</f>
        <v>0</v>
      </c>
      <c r="H343" s="642"/>
      <c r="I343" s="642"/>
      <c r="J343" s="17"/>
      <c r="K343" s="17"/>
      <c r="L343" s="17"/>
      <c r="M343" s="17"/>
      <c r="N343" s="17"/>
      <c r="O343" s="17"/>
      <c r="W343" s="117"/>
    </row>
    <row r="344" spans="1:23" s="75" customFormat="1" ht="20.100000000000001" customHeight="1">
      <c r="A344" s="661"/>
      <c r="B344" s="662"/>
      <c r="C344" s="611" t="s">
        <v>33</v>
      </c>
      <c r="D344" s="612"/>
      <c r="E344" s="613"/>
      <c r="F344" s="150" t="s">
        <v>17</v>
      </c>
      <c r="G344" s="638">
        <f t="shared" si="7"/>
        <v>0</v>
      </c>
      <c r="H344" s="639"/>
      <c r="I344" s="640"/>
      <c r="J344" s="17"/>
      <c r="K344" s="17"/>
      <c r="L344" s="17"/>
      <c r="M344" s="17"/>
      <c r="N344" s="17"/>
      <c r="O344" s="17"/>
      <c r="W344" s="117"/>
    </row>
    <row r="345" spans="1:23" s="75" customFormat="1" ht="20.100000000000001" customHeight="1">
      <c r="A345" s="661"/>
      <c r="B345" s="662"/>
      <c r="C345" s="614"/>
      <c r="D345" s="615"/>
      <c r="E345" s="616"/>
      <c r="F345" s="150" t="s">
        <v>18</v>
      </c>
      <c r="G345" s="638">
        <f t="shared" si="7"/>
        <v>0</v>
      </c>
      <c r="H345" s="639"/>
      <c r="I345" s="640"/>
      <c r="J345" s="17"/>
      <c r="K345" s="17"/>
      <c r="L345" s="17"/>
      <c r="M345" s="17"/>
      <c r="N345" s="17"/>
      <c r="O345" s="17"/>
      <c r="W345" s="117"/>
    </row>
    <row r="346" spans="1:23" s="75" customFormat="1" ht="20.100000000000001" customHeight="1">
      <c r="A346" s="661"/>
      <c r="B346" s="662"/>
      <c r="C346" s="614"/>
      <c r="D346" s="615"/>
      <c r="E346" s="616"/>
      <c r="F346" s="150" t="s">
        <v>105</v>
      </c>
      <c r="G346" s="638">
        <f t="shared" si="7"/>
        <v>0</v>
      </c>
      <c r="H346" s="639"/>
      <c r="I346" s="640"/>
      <c r="J346" s="17"/>
      <c r="K346" s="17"/>
      <c r="L346" s="17"/>
      <c r="M346" s="17"/>
      <c r="N346" s="17"/>
      <c r="O346" s="17"/>
      <c r="W346" s="117"/>
    </row>
    <row r="347" spans="1:23" s="75" customFormat="1" ht="20.100000000000001" customHeight="1">
      <c r="A347" s="661"/>
      <c r="B347" s="662"/>
      <c r="C347" s="617"/>
      <c r="D347" s="618"/>
      <c r="E347" s="619"/>
      <c r="F347" s="150" t="s">
        <v>19</v>
      </c>
      <c r="G347" s="638">
        <f t="shared" si="7"/>
        <v>0</v>
      </c>
      <c r="H347" s="639"/>
      <c r="I347" s="640"/>
      <c r="J347" s="17"/>
      <c r="K347" s="17"/>
      <c r="L347" s="17"/>
      <c r="M347" s="17"/>
      <c r="N347" s="17"/>
      <c r="O347" s="17"/>
      <c r="W347" s="117"/>
    </row>
    <row r="348" spans="1:23" s="75" customFormat="1" ht="20.100000000000001" customHeight="1">
      <c r="A348" s="661"/>
      <c r="B348" s="662"/>
      <c r="C348" s="611" t="s">
        <v>4</v>
      </c>
      <c r="D348" s="612"/>
      <c r="E348" s="613"/>
      <c r="F348" s="150" t="s">
        <v>4</v>
      </c>
      <c r="G348" s="638">
        <f t="shared" si="7"/>
        <v>0</v>
      </c>
      <c r="H348" s="639"/>
      <c r="I348" s="640"/>
      <c r="J348" s="17"/>
      <c r="K348" s="17"/>
      <c r="L348" s="17"/>
      <c r="M348" s="17"/>
      <c r="N348" s="17"/>
      <c r="O348" s="17"/>
      <c r="W348" s="117"/>
    </row>
    <row r="349" spans="1:23" s="75" customFormat="1" ht="20.100000000000001" customHeight="1">
      <c r="A349" s="661"/>
      <c r="B349" s="662"/>
      <c r="C349" s="617"/>
      <c r="D349" s="618"/>
      <c r="E349" s="619"/>
      <c r="F349" s="150" t="s">
        <v>53</v>
      </c>
      <c r="G349" s="638">
        <f t="shared" si="7"/>
        <v>0</v>
      </c>
      <c r="H349" s="639"/>
      <c r="I349" s="640"/>
      <c r="J349" s="17"/>
      <c r="K349" s="17"/>
      <c r="L349" s="17"/>
      <c r="M349" s="17"/>
      <c r="N349" s="17"/>
      <c r="O349" s="17"/>
      <c r="W349" s="117"/>
    </row>
    <row r="350" spans="1:23" s="75" customFormat="1" ht="20.100000000000001" customHeight="1" thickBot="1">
      <c r="A350" s="663"/>
      <c r="B350" s="664"/>
      <c r="C350" s="643" t="s">
        <v>63</v>
      </c>
      <c r="D350" s="643"/>
      <c r="E350" s="643"/>
      <c r="F350" s="644"/>
      <c r="G350" s="641">
        <f>SUM($G$333:$I$349)</f>
        <v>0</v>
      </c>
      <c r="H350" s="642"/>
      <c r="I350" s="642"/>
      <c r="J350" s="17"/>
      <c r="K350" s="17"/>
      <c r="L350" s="17"/>
      <c r="M350" s="17"/>
      <c r="N350" s="17"/>
      <c r="O350" s="17"/>
      <c r="W350" s="117"/>
    </row>
    <row r="351" spans="1:23" s="75" customFormat="1" ht="20.100000000000001" customHeight="1" thickTop="1">
      <c r="A351" s="647" t="s">
        <v>65</v>
      </c>
      <c r="B351" s="647"/>
      <c r="C351" s="648"/>
      <c r="D351" s="648"/>
      <c r="E351" s="648"/>
      <c r="F351" s="648"/>
      <c r="G351" s="649">
        <f>SUM($G$332,G350)</f>
        <v>0</v>
      </c>
      <c r="H351" s="650"/>
      <c r="I351" s="650"/>
      <c r="J351" s="17"/>
      <c r="K351" s="17"/>
      <c r="L351" s="17"/>
      <c r="M351" s="17"/>
      <c r="N351" s="17"/>
      <c r="O351" s="17"/>
      <c r="W351" s="117"/>
    </row>
    <row r="352" spans="1:23" s="75" customFormat="1">
      <c r="V352" s="117"/>
    </row>
    <row r="353" spans="1:23" s="75" customFormat="1">
      <c r="W353" s="117"/>
    </row>
    <row r="354" spans="1:23" s="75" customFormat="1">
      <c r="W354" s="117"/>
    </row>
    <row r="355" spans="1:23" s="75" customFormat="1">
      <c r="W355" s="117"/>
    </row>
    <row r="356" spans="1:23" s="75" customFormat="1">
      <c r="W356" s="117"/>
    </row>
    <row r="357" spans="1:23" s="75" customFormat="1">
      <c r="W357" s="117"/>
    </row>
    <row r="358" spans="1:23" s="75" customFormat="1">
      <c r="W358" s="117"/>
    </row>
    <row r="359" spans="1:23" s="75" customFormat="1">
      <c r="W359" s="117"/>
    </row>
    <row r="360" spans="1:23" s="75" customFormat="1">
      <c r="W360" s="117"/>
    </row>
    <row r="361" spans="1:23" s="75" customFormat="1">
      <c r="W361" s="117"/>
    </row>
    <row r="362" spans="1:23" s="75" customFormat="1">
      <c r="A362" s="118"/>
      <c r="B362" s="118"/>
      <c r="C362" s="118"/>
      <c r="D362" s="118"/>
      <c r="E362" s="118"/>
      <c r="F362" s="118"/>
      <c r="W362" s="117"/>
    </row>
    <row r="363" spans="1:23" s="75" customFormat="1">
      <c r="A363" s="118"/>
      <c r="B363" s="118"/>
      <c r="C363" s="118"/>
      <c r="D363" s="118"/>
      <c r="E363" s="118"/>
      <c r="F363" s="118"/>
      <c r="W363" s="117"/>
    </row>
    <row r="364" spans="1:23" s="75" customFormat="1">
      <c r="A364" s="118"/>
      <c r="B364" s="118"/>
      <c r="C364" s="118"/>
      <c r="D364" s="118"/>
      <c r="E364" s="118"/>
      <c r="F364" s="118"/>
      <c r="W364" s="117"/>
    </row>
    <row r="365" spans="1:23" s="75" customFormat="1">
      <c r="A365" s="118"/>
      <c r="B365" s="118"/>
      <c r="C365" s="118"/>
      <c r="D365" s="118"/>
      <c r="E365" s="118"/>
      <c r="F365" s="118"/>
      <c r="W365" s="117"/>
    </row>
    <row r="366" spans="1:23" s="75" customFormat="1" ht="60">
      <c r="A366" s="119" t="s">
        <v>6</v>
      </c>
      <c r="B366" s="120" t="s">
        <v>120</v>
      </c>
      <c r="C366" s="120" t="s">
        <v>40</v>
      </c>
      <c r="D366" s="120" t="s">
        <v>32</v>
      </c>
      <c r="E366" s="120"/>
      <c r="F366" s="121"/>
      <c r="W366" s="117"/>
    </row>
    <row r="367" spans="1:23" s="75" customFormat="1" ht="14.25" customHeight="1">
      <c r="A367" s="119" t="s">
        <v>119</v>
      </c>
      <c r="B367" s="120" t="s">
        <v>15</v>
      </c>
      <c r="C367" s="120" t="s">
        <v>104</v>
      </c>
      <c r="D367" s="120" t="s">
        <v>16</v>
      </c>
      <c r="E367" s="120" t="s">
        <v>249</v>
      </c>
      <c r="F367" s="121" t="s">
        <v>245</v>
      </c>
      <c r="G367" s="120" t="s">
        <v>246</v>
      </c>
      <c r="H367" s="120" t="s">
        <v>247</v>
      </c>
      <c r="I367" s="120" t="s">
        <v>248</v>
      </c>
      <c r="W367" s="117"/>
    </row>
    <row r="368" spans="1:23" s="75" customFormat="1" ht="15.75" customHeight="1">
      <c r="A368" s="119" t="s">
        <v>33</v>
      </c>
      <c r="B368" s="120" t="s">
        <v>17</v>
      </c>
      <c r="C368" s="120" t="s">
        <v>18</v>
      </c>
      <c r="D368" s="120" t="s">
        <v>105</v>
      </c>
      <c r="E368" s="120" t="s">
        <v>19</v>
      </c>
      <c r="W368" s="117"/>
    </row>
    <row r="369" spans="1:23" s="75" customFormat="1" ht="13.5" customHeight="1">
      <c r="A369" s="119" t="s">
        <v>4</v>
      </c>
      <c r="B369" s="120" t="s">
        <v>4</v>
      </c>
      <c r="C369" s="120" t="s">
        <v>53</v>
      </c>
      <c r="D369" s="121"/>
      <c r="E369" s="121"/>
      <c r="F369" s="121"/>
      <c r="W369" s="117"/>
    </row>
    <row r="370" spans="1:23" s="75" customFormat="1">
      <c r="A370" s="119"/>
      <c r="B370" s="118"/>
      <c r="C370" s="118"/>
      <c r="D370" s="118"/>
      <c r="E370" s="118"/>
      <c r="F370" s="118"/>
      <c r="W370" s="117"/>
    </row>
    <row r="371" spans="1:23" s="75" customFormat="1">
      <c r="A371" s="119"/>
      <c r="B371" s="118"/>
      <c r="C371" s="118"/>
      <c r="D371" s="118"/>
      <c r="E371" s="118"/>
      <c r="F371" s="118"/>
      <c r="W371" s="117"/>
    </row>
    <row r="372" spans="1:23" s="75" customFormat="1" ht="13.5" customHeight="1">
      <c r="A372" s="119"/>
      <c r="B372" s="118"/>
      <c r="C372" s="118"/>
      <c r="D372" s="118"/>
      <c r="E372" s="118"/>
      <c r="F372" s="118"/>
      <c r="W372" s="117"/>
    </row>
    <row r="373" spans="1:23" s="75" customFormat="1">
      <c r="A373" s="119"/>
      <c r="B373" s="118"/>
      <c r="C373" s="118"/>
      <c r="D373" s="118"/>
      <c r="E373" s="118"/>
      <c r="F373" s="118"/>
      <c r="W373" s="117"/>
    </row>
    <row r="374" spans="1:23" s="75" customFormat="1">
      <c r="A374" s="119"/>
      <c r="B374" s="118"/>
      <c r="C374" s="118"/>
      <c r="D374" s="118"/>
      <c r="E374" s="118"/>
      <c r="F374" s="118"/>
      <c r="W374" s="117"/>
    </row>
    <row r="375" spans="1:23" s="75" customFormat="1">
      <c r="A375" s="119"/>
      <c r="B375" s="118"/>
      <c r="C375" s="118"/>
      <c r="D375" s="118"/>
      <c r="E375" s="118"/>
      <c r="F375" s="118"/>
      <c r="W375" s="117"/>
    </row>
    <row r="376" spans="1:23" s="75" customFormat="1" ht="13.5" customHeight="1">
      <c r="A376" s="119"/>
      <c r="B376" s="118"/>
      <c r="C376" s="118"/>
      <c r="D376" s="118"/>
      <c r="E376" s="118"/>
      <c r="F376" s="118"/>
      <c r="W376" s="117"/>
    </row>
    <row r="377" spans="1:23" s="75" customFormat="1">
      <c r="A377" s="119"/>
      <c r="B377" s="118"/>
      <c r="C377" s="118"/>
      <c r="D377" s="118"/>
      <c r="E377" s="118"/>
      <c r="F377" s="118"/>
      <c r="W377" s="117"/>
    </row>
    <row r="378" spans="1:23" s="75" customFormat="1">
      <c r="A378" s="118"/>
      <c r="B378" s="118"/>
      <c r="C378" s="118"/>
      <c r="D378" s="118"/>
      <c r="E378" s="118"/>
      <c r="F378" s="118"/>
      <c r="W378" s="117"/>
    </row>
    <row r="379" spans="1:23" s="75" customFormat="1">
      <c r="A379" s="118"/>
      <c r="B379" s="118"/>
      <c r="C379" s="118"/>
      <c r="D379" s="118"/>
      <c r="E379" s="118"/>
      <c r="F379" s="118"/>
      <c r="W379" s="117"/>
    </row>
    <row r="380" spans="1:23" s="75" customFormat="1">
      <c r="A380" s="118"/>
      <c r="B380" s="118"/>
      <c r="C380" s="118"/>
      <c r="D380" s="118"/>
      <c r="E380" s="118"/>
      <c r="F380" s="118"/>
      <c r="W380" s="117"/>
    </row>
    <row r="381" spans="1:23" s="75" customFormat="1">
      <c r="W381" s="117"/>
    </row>
    <row r="382" spans="1:23" s="75" customFormat="1">
      <c r="W382" s="117"/>
    </row>
    <row r="383" spans="1:23" s="75" customFormat="1">
      <c r="W383" s="117"/>
    </row>
    <row r="384" spans="1:23" s="75" customFormat="1">
      <c r="W384" s="117"/>
    </row>
  </sheetData>
  <sheetProtection algorithmName="SHA-512" hashValue="p5cxnCbOcelx8EZbaqlIXHz3CZBo/6r/4A3mC7rhcBqAVSYsJFlo8b/UQoCdGDSEymb+NA1t21q3EXqz63PMgA==" saltValue="DMWsQouPhtP0Bqs54xfStQ==" spinCount="100000" sheet="1" formatRows="0"/>
  <mergeCells count="364">
    <mergeCell ref="C350:F350"/>
    <mergeCell ref="G350:I350"/>
    <mergeCell ref="A351:F351"/>
    <mergeCell ref="G351:I351"/>
    <mergeCell ref="C314:E314"/>
    <mergeCell ref="G314:I314"/>
    <mergeCell ref="C315:E317"/>
    <mergeCell ref="G315:I315"/>
    <mergeCell ref="G316:I316"/>
    <mergeCell ref="G317:I317"/>
    <mergeCell ref="G318:I318"/>
    <mergeCell ref="A333:B350"/>
    <mergeCell ref="A315:B332"/>
    <mergeCell ref="G319:I319"/>
    <mergeCell ref="G320:I320"/>
    <mergeCell ref="C326:E329"/>
    <mergeCell ref="G326:I326"/>
    <mergeCell ref="G327:I327"/>
    <mergeCell ref="G328:I328"/>
    <mergeCell ref="G329:I329"/>
    <mergeCell ref="C330:E331"/>
    <mergeCell ref="G330:I330"/>
    <mergeCell ref="G331:I331"/>
    <mergeCell ref="G343:I343"/>
    <mergeCell ref="A307:B307"/>
    <mergeCell ref="A308:B308"/>
    <mergeCell ref="A309:B309"/>
    <mergeCell ref="A310:B310"/>
    <mergeCell ref="A314:B314"/>
    <mergeCell ref="G333:I333"/>
    <mergeCell ref="G334:I334"/>
    <mergeCell ref="G335:I335"/>
    <mergeCell ref="G336:I336"/>
    <mergeCell ref="C318:E325"/>
    <mergeCell ref="C336:E343"/>
    <mergeCell ref="A301:B301"/>
    <mergeCell ref="A302:B302"/>
    <mergeCell ref="A303:B303"/>
    <mergeCell ref="A304:B304"/>
    <mergeCell ref="A305:B305"/>
    <mergeCell ref="A306:B306"/>
    <mergeCell ref="A295:B295"/>
    <mergeCell ref="A296:B296"/>
    <mergeCell ref="A297:B297"/>
    <mergeCell ref="A298:B298"/>
    <mergeCell ref="A299:B299"/>
    <mergeCell ref="A300:B300"/>
    <mergeCell ref="A289:B289"/>
    <mergeCell ref="A290:B290"/>
    <mergeCell ref="A291:B291"/>
    <mergeCell ref="A292:B292"/>
    <mergeCell ref="A293:B293"/>
    <mergeCell ref="A294:B294"/>
    <mergeCell ref="A283:B283"/>
    <mergeCell ref="A284:B284"/>
    <mergeCell ref="A285:B285"/>
    <mergeCell ref="A286:B286"/>
    <mergeCell ref="A287:B287"/>
    <mergeCell ref="A288:B288"/>
    <mergeCell ref="A277:B277"/>
    <mergeCell ref="A278:B278"/>
    <mergeCell ref="A279:B279"/>
    <mergeCell ref="A280:B280"/>
    <mergeCell ref="A281:B281"/>
    <mergeCell ref="A282:B282"/>
    <mergeCell ref="A271:B271"/>
    <mergeCell ref="A272:B272"/>
    <mergeCell ref="A273:B273"/>
    <mergeCell ref="A274:B274"/>
    <mergeCell ref="A275:B275"/>
    <mergeCell ref="A276:B276"/>
    <mergeCell ref="A265:B265"/>
    <mergeCell ref="A266:B266"/>
    <mergeCell ref="A267:B267"/>
    <mergeCell ref="A268:B268"/>
    <mergeCell ref="A269:B269"/>
    <mergeCell ref="A270:B270"/>
    <mergeCell ref="A259:B259"/>
    <mergeCell ref="A260:B260"/>
    <mergeCell ref="A261:B261"/>
    <mergeCell ref="A262:B262"/>
    <mergeCell ref="A263:B263"/>
    <mergeCell ref="A264:B264"/>
    <mergeCell ref="A253:B253"/>
    <mergeCell ref="A254:B254"/>
    <mergeCell ref="A255:B255"/>
    <mergeCell ref="A256:B256"/>
    <mergeCell ref="A257:B257"/>
    <mergeCell ref="A258:B258"/>
    <mergeCell ref="A247:B247"/>
    <mergeCell ref="A248:B248"/>
    <mergeCell ref="A249:B249"/>
    <mergeCell ref="A250:B250"/>
    <mergeCell ref="A251:B251"/>
    <mergeCell ref="A252:B252"/>
    <mergeCell ref="A241:B241"/>
    <mergeCell ref="A242:B242"/>
    <mergeCell ref="A243:B243"/>
    <mergeCell ref="A244:B244"/>
    <mergeCell ref="A245:B245"/>
    <mergeCell ref="A246:B246"/>
    <mergeCell ref="A235:B235"/>
    <mergeCell ref="A236:B236"/>
    <mergeCell ref="A237:B237"/>
    <mergeCell ref="A238:B238"/>
    <mergeCell ref="A239:B239"/>
    <mergeCell ref="A240:B240"/>
    <mergeCell ref="A229:B229"/>
    <mergeCell ref="A230:B230"/>
    <mergeCell ref="A231:B231"/>
    <mergeCell ref="A232:B232"/>
    <mergeCell ref="A233:B233"/>
    <mergeCell ref="A234:B234"/>
    <mergeCell ref="A223:B223"/>
    <mergeCell ref="A224:B224"/>
    <mergeCell ref="A225:B225"/>
    <mergeCell ref="A226:B226"/>
    <mergeCell ref="A227:B227"/>
    <mergeCell ref="A228:B228"/>
    <mergeCell ref="A217:B217"/>
    <mergeCell ref="A218:B218"/>
    <mergeCell ref="A219:B219"/>
    <mergeCell ref="A220:B220"/>
    <mergeCell ref="A221:B221"/>
    <mergeCell ref="A222:B222"/>
    <mergeCell ref="A211:B211"/>
    <mergeCell ref="A212:B212"/>
    <mergeCell ref="A213:B213"/>
    <mergeCell ref="A214:B214"/>
    <mergeCell ref="A215:B215"/>
    <mergeCell ref="A216:B216"/>
    <mergeCell ref="A205:B205"/>
    <mergeCell ref="A206:B206"/>
    <mergeCell ref="A207:B207"/>
    <mergeCell ref="A208:B208"/>
    <mergeCell ref="A209:B209"/>
    <mergeCell ref="A210:B210"/>
    <mergeCell ref="A199:B199"/>
    <mergeCell ref="A200:B200"/>
    <mergeCell ref="A201:B201"/>
    <mergeCell ref="A202:B202"/>
    <mergeCell ref="A203:B203"/>
    <mergeCell ref="A204:B204"/>
    <mergeCell ref="A193:B193"/>
    <mergeCell ref="A194:B194"/>
    <mergeCell ref="A195:B195"/>
    <mergeCell ref="A196:B196"/>
    <mergeCell ref="A197:B197"/>
    <mergeCell ref="A198:B198"/>
    <mergeCell ref="A187:B187"/>
    <mergeCell ref="A188:B188"/>
    <mergeCell ref="A189:B189"/>
    <mergeCell ref="A190:B190"/>
    <mergeCell ref="A191:B191"/>
    <mergeCell ref="A192:B192"/>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09:B109"/>
    <mergeCell ref="A110:B110"/>
    <mergeCell ref="A111:B111"/>
    <mergeCell ref="A112:B112"/>
    <mergeCell ref="A113:B113"/>
    <mergeCell ref="A114:B114"/>
    <mergeCell ref="A103:B103"/>
    <mergeCell ref="A104:B104"/>
    <mergeCell ref="A105:B105"/>
    <mergeCell ref="A106:B106"/>
    <mergeCell ref="A107:B107"/>
    <mergeCell ref="A108:B108"/>
    <mergeCell ref="A97:B97"/>
    <mergeCell ref="A98:B98"/>
    <mergeCell ref="A99:B99"/>
    <mergeCell ref="A100:B100"/>
    <mergeCell ref="A101:B101"/>
    <mergeCell ref="A102:B102"/>
    <mergeCell ref="A91:B91"/>
    <mergeCell ref="A92:B92"/>
    <mergeCell ref="A93:B93"/>
    <mergeCell ref="A94:B94"/>
    <mergeCell ref="A95:B95"/>
    <mergeCell ref="A96:B96"/>
    <mergeCell ref="A85:B85"/>
    <mergeCell ref="A86:B86"/>
    <mergeCell ref="A87:B87"/>
    <mergeCell ref="A88:B88"/>
    <mergeCell ref="A89:B89"/>
    <mergeCell ref="A90:B90"/>
    <mergeCell ref="A79:B79"/>
    <mergeCell ref="A80:B80"/>
    <mergeCell ref="A81:B81"/>
    <mergeCell ref="A82:B82"/>
    <mergeCell ref="A83:B83"/>
    <mergeCell ref="A84:B84"/>
    <mergeCell ref="A73:B73"/>
    <mergeCell ref="A74:B74"/>
    <mergeCell ref="A75:B75"/>
    <mergeCell ref="A76:B76"/>
    <mergeCell ref="A77:B77"/>
    <mergeCell ref="A78:B78"/>
    <mergeCell ref="A67:B67"/>
    <mergeCell ref="A68:B68"/>
    <mergeCell ref="A69:B69"/>
    <mergeCell ref="A70:B70"/>
    <mergeCell ref="A71:B71"/>
    <mergeCell ref="A72:B72"/>
    <mergeCell ref="A61:B61"/>
    <mergeCell ref="A62:B62"/>
    <mergeCell ref="A63:B63"/>
    <mergeCell ref="A64:B64"/>
    <mergeCell ref="A65:B65"/>
    <mergeCell ref="A66:B66"/>
    <mergeCell ref="A55:B55"/>
    <mergeCell ref="A56:B56"/>
    <mergeCell ref="A57:B57"/>
    <mergeCell ref="A58:B58"/>
    <mergeCell ref="A59:B59"/>
    <mergeCell ref="A60:B60"/>
    <mergeCell ref="A49:B49"/>
    <mergeCell ref="A50:B50"/>
    <mergeCell ref="A51:B51"/>
    <mergeCell ref="A52:B52"/>
    <mergeCell ref="A53:B53"/>
    <mergeCell ref="A54:B54"/>
    <mergeCell ref="A43:B43"/>
    <mergeCell ref="A44:B44"/>
    <mergeCell ref="A45:B45"/>
    <mergeCell ref="A46:B46"/>
    <mergeCell ref="A47:B47"/>
    <mergeCell ref="A48:B48"/>
    <mergeCell ref="A37:B37"/>
    <mergeCell ref="A38:B38"/>
    <mergeCell ref="A39:B39"/>
    <mergeCell ref="A40:B40"/>
    <mergeCell ref="A41:B41"/>
    <mergeCell ref="A42:B42"/>
    <mergeCell ref="A31:B31"/>
    <mergeCell ref="A32:B32"/>
    <mergeCell ref="A33:B33"/>
    <mergeCell ref="A34:B34"/>
    <mergeCell ref="A35:B35"/>
    <mergeCell ref="A36:B36"/>
    <mergeCell ref="A25:B25"/>
    <mergeCell ref="A26:B26"/>
    <mergeCell ref="A27:B27"/>
    <mergeCell ref="A28:B28"/>
    <mergeCell ref="A29:B29"/>
    <mergeCell ref="A30:B30"/>
    <mergeCell ref="A19:B19"/>
    <mergeCell ref="A20:B20"/>
    <mergeCell ref="A21:B21"/>
    <mergeCell ref="A22:B22"/>
    <mergeCell ref="A23:B23"/>
    <mergeCell ref="A24:B24"/>
    <mergeCell ref="A13:B13"/>
    <mergeCell ref="A14:B14"/>
    <mergeCell ref="A15:B15"/>
    <mergeCell ref="A16:B16"/>
    <mergeCell ref="A17:B17"/>
    <mergeCell ref="A18:B18"/>
    <mergeCell ref="A10:B10"/>
    <mergeCell ref="A11:B11"/>
    <mergeCell ref="A12:B12"/>
    <mergeCell ref="B2:R2"/>
    <mergeCell ref="B3:R3"/>
    <mergeCell ref="C5:E5"/>
    <mergeCell ref="G5:L5"/>
    <mergeCell ref="N5:P6"/>
    <mergeCell ref="C6:E6"/>
    <mergeCell ref="G6:L6"/>
    <mergeCell ref="C7:E7"/>
    <mergeCell ref="C8:E8"/>
    <mergeCell ref="H8:Q8"/>
    <mergeCell ref="C348:E349"/>
    <mergeCell ref="G321:I321"/>
    <mergeCell ref="G322:I322"/>
    <mergeCell ref="G323:I323"/>
    <mergeCell ref="G324:I324"/>
    <mergeCell ref="G325:I325"/>
    <mergeCell ref="G339:I339"/>
    <mergeCell ref="G340:I340"/>
    <mergeCell ref="G341:I341"/>
    <mergeCell ref="G342:I342"/>
    <mergeCell ref="C332:F332"/>
    <mergeCell ref="G332:I332"/>
    <mergeCell ref="C333:E335"/>
    <mergeCell ref="G337:I337"/>
    <mergeCell ref="G338:I338"/>
    <mergeCell ref="C344:E347"/>
    <mergeCell ref="G344:I344"/>
    <mergeCell ref="G345:I345"/>
    <mergeCell ref="G346:I346"/>
    <mergeCell ref="G347:I347"/>
    <mergeCell ref="G348:I348"/>
    <mergeCell ref="G349:I349"/>
  </mergeCells>
  <phoneticPr fontId="2"/>
  <conditionalFormatting sqref="H59:H107 J52:J54 M52:M107 J59:J107">
    <cfRule type="expression" dxfId="718" priority="290">
      <formula>INDIRECT(ADDRESS(ROW(),COLUMN()))=TRUNC(INDIRECT(ADDRESS(ROW(),COLUMN())))</formula>
    </cfRule>
  </conditionalFormatting>
  <conditionalFormatting sqref="H167">
    <cfRule type="expression" dxfId="717" priority="255">
      <formula>INDIRECT(ADDRESS(ROW(),COLUMN()))=TRUNC(INDIRECT(ADDRESS(ROW(),COLUMN())))</formula>
    </cfRule>
  </conditionalFormatting>
  <conditionalFormatting sqref="J46 J49:J51">
    <cfRule type="expression" dxfId="716" priority="289">
      <formula>INDIRECT(ADDRESS(ROW(),COLUMN()))=TRUNC(INDIRECT(ADDRESS(ROW(),COLUMN())))</formula>
    </cfRule>
  </conditionalFormatting>
  <conditionalFormatting sqref="M30:M37 M41:M51">
    <cfRule type="expression" dxfId="715" priority="288">
      <formula>INDIRECT(ADDRESS(ROW(),COLUMN()))=TRUNC(INDIRECT(ADDRESS(ROW(),COLUMN())))</formula>
    </cfRule>
  </conditionalFormatting>
  <conditionalFormatting sqref="J193:J194">
    <cfRule type="expression" dxfId="714" priority="221">
      <formula>INDIRECT(ADDRESS(ROW(),COLUMN()))=TRUNC(INDIRECT(ADDRESS(ROW(),COLUMN())))</formula>
    </cfRule>
  </conditionalFormatting>
  <conditionalFormatting sqref="M21:M26">
    <cfRule type="expression" dxfId="713" priority="285">
      <formula>INDIRECT(ADDRESS(ROW(),COLUMN()))=TRUNC(INDIRECT(ADDRESS(ROW(),COLUMN())))</formula>
    </cfRule>
  </conditionalFormatting>
  <conditionalFormatting sqref="J11">
    <cfRule type="expression" dxfId="712" priority="283">
      <formula>INDIRECT(ADDRESS(ROW(),COLUMN()))=TRUNC(INDIRECT(ADDRESS(ROW(),COLUMN())))</formula>
    </cfRule>
  </conditionalFormatting>
  <conditionalFormatting sqref="M310">
    <cfRule type="expression" dxfId="711" priority="219">
      <formula>INDIRECT(ADDRESS(ROW(),COLUMN()))=TRUNC(INDIRECT(ADDRESS(ROW(),COLUMN())))</formula>
    </cfRule>
  </conditionalFormatting>
  <conditionalFormatting sqref="H16 H20">
    <cfRule type="expression" dxfId="710" priority="278">
      <formula>INDIRECT(ADDRESS(ROW(),COLUMN()))=TRUNC(INDIRECT(ADDRESS(ROW(),COLUMN())))</formula>
    </cfRule>
  </conditionalFormatting>
  <conditionalFormatting sqref="M27:M29">
    <cfRule type="expression" dxfId="709" priority="274">
      <formula>INDIRECT(ADDRESS(ROW(),COLUMN()))=TRUNC(INDIRECT(ADDRESS(ROW(),COLUMN())))</formula>
    </cfRule>
  </conditionalFormatting>
  <conditionalFormatting sqref="J43 J45">
    <cfRule type="expression" dxfId="708" priority="273">
      <formula>INDIRECT(ADDRESS(ROW(),COLUMN()))=TRUNC(INDIRECT(ADDRESS(ROW(),COLUMN())))</formula>
    </cfRule>
  </conditionalFormatting>
  <conditionalFormatting sqref="H32">
    <cfRule type="expression" dxfId="707" priority="194">
      <formula>INDIRECT(ADDRESS(ROW(),COLUMN()))=TRUNC(INDIRECT(ADDRESS(ROW(),COLUMN())))</formula>
    </cfRule>
  </conditionalFormatting>
  <conditionalFormatting sqref="J41">
    <cfRule type="expression" dxfId="706" priority="272">
      <formula>INDIRECT(ADDRESS(ROW(),COLUMN()))=TRUNC(INDIRECT(ADDRESS(ROW(),COLUMN())))</formula>
    </cfRule>
  </conditionalFormatting>
  <conditionalFormatting sqref="H166">
    <cfRule type="expression" dxfId="705" priority="261">
      <formula>INDIRECT(ADDRESS(ROW(),COLUMN()))=TRUNC(INDIRECT(ADDRESS(ROW(),COLUMN())))</formula>
    </cfRule>
  </conditionalFormatting>
  <conditionalFormatting sqref="J310">
    <cfRule type="expression" dxfId="704" priority="217">
      <formula>INDIRECT(ADDRESS(ROW(),COLUMN()))=TRUNC(INDIRECT(ADDRESS(ROW(),COLUMN())))</formula>
    </cfRule>
  </conditionalFormatting>
  <conditionalFormatting sqref="J42">
    <cfRule type="expression" dxfId="703" priority="271">
      <formula>INDIRECT(ADDRESS(ROW(),COLUMN()))=TRUNC(INDIRECT(ADDRESS(ROW(),COLUMN())))</formula>
    </cfRule>
  </conditionalFormatting>
  <conditionalFormatting sqref="H37">
    <cfRule type="expression" dxfId="702" priority="190">
      <formula>INDIRECT(ADDRESS(ROW(),COLUMN()))=TRUNC(INDIRECT(ADDRESS(ROW(),COLUMN())))</formula>
    </cfRule>
  </conditionalFormatting>
  <conditionalFormatting sqref="J44">
    <cfRule type="expression" dxfId="701" priority="270">
      <formula>INDIRECT(ADDRESS(ROW(),COLUMN()))=TRUNC(INDIRECT(ADDRESS(ROW(),COLUMN())))</formula>
    </cfRule>
  </conditionalFormatting>
  <conditionalFormatting sqref="J30:J32">
    <cfRule type="expression" dxfId="700" priority="189">
      <formula>INDIRECT(ADDRESS(ROW(),COLUMN()))=TRUNC(INDIRECT(ADDRESS(ROW(),COLUMN())))</formula>
    </cfRule>
  </conditionalFormatting>
  <conditionalFormatting sqref="H168 H170">
    <cfRule type="expression" dxfId="699" priority="253">
      <formula>INDIRECT(ADDRESS(ROW(),COLUMN()))=TRUNC(INDIRECT(ADDRESS(ROW(),COLUMN())))</formula>
    </cfRule>
  </conditionalFormatting>
  <conditionalFormatting sqref="J47:J48">
    <cfRule type="expression" dxfId="698" priority="269">
      <formula>INDIRECT(ADDRESS(ROW(),COLUMN()))=TRUNC(INDIRECT(ADDRESS(ROW(),COLUMN())))</formula>
    </cfRule>
  </conditionalFormatting>
  <conditionalFormatting sqref="H108:H163 J108:J163 M108:M163">
    <cfRule type="expression" dxfId="697" priority="268">
      <formula>INDIRECT(ADDRESS(ROW(),COLUMN()))=TRUNC(INDIRECT(ADDRESS(ROW(),COLUMN())))</formula>
    </cfRule>
  </conditionalFormatting>
  <conditionalFormatting sqref="H198:H253 J198:J253 M198:M253">
    <cfRule type="expression" dxfId="696" priority="267">
      <formula>INDIRECT(ADDRESS(ROW(),COLUMN()))=TRUNC(INDIRECT(ADDRESS(ROW(),COLUMN())))</formula>
    </cfRule>
  </conditionalFormatting>
  <conditionalFormatting sqref="H195:H197">
    <cfRule type="expression" dxfId="695" priority="266">
      <formula>INDIRECT(ADDRESS(ROW(),COLUMN()))=TRUNC(INDIRECT(ADDRESS(ROW(),COLUMN())))</formula>
    </cfRule>
  </conditionalFormatting>
  <conditionalFormatting sqref="J192 J195:J197">
    <cfRule type="expression" dxfId="694" priority="265">
      <formula>INDIRECT(ADDRESS(ROW(),COLUMN()))=TRUNC(INDIRECT(ADDRESS(ROW(),COLUMN())))</formula>
    </cfRule>
  </conditionalFormatting>
  <conditionalFormatting sqref="M176:M197">
    <cfRule type="expression" dxfId="693" priority="264">
      <formula>INDIRECT(ADDRESS(ROW(),COLUMN()))=TRUNC(INDIRECT(ADDRESS(ROW(),COLUMN())))</formula>
    </cfRule>
  </conditionalFormatting>
  <conditionalFormatting sqref="J168:J172">
    <cfRule type="expression" dxfId="692" priority="263">
      <formula>INDIRECT(ADDRESS(ROW(),COLUMN()))=TRUNC(INDIRECT(ADDRESS(ROW(),COLUMN())))</formula>
    </cfRule>
  </conditionalFormatting>
  <conditionalFormatting sqref="M164:M172">
    <cfRule type="expression" dxfId="691" priority="262">
      <formula>INDIRECT(ADDRESS(ROW(),COLUMN()))=TRUNC(INDIRECT(ADDRESS(ROW(),COLUMN())))</formula>
    </cfRule>
  </conditionalFormatting>
  <conditionalFormatting sqref="J166">
    <cfRule type="expression" dxfId="690" priority="260">
      <formula>INDIRECT(ADDRESS(ROW(),COLUMN()))=TRUNC(INDIRECT(ADDRESS(ROW(),COLUMN())))</formula>
    </cfRule>
  </conditionalFormatting>
  <conditionalFormatting sqref="H164">
    <cfRule type="expression" dxfId="689" priority="259">
      <formula>INDIRECT(ADDRESS(ROW(),COLUMN()))=TRUNC(INDIRECT(ADDRESS(ROW(),COLUMN())))</formula>
    </cfRule>
  </conditionalFormatting>
  <conditionalFormatting sqref="J164">
    <cfRule type="expression" dxfId="688" priority="258">
      <formula>INDIRECT(ADDRESS(ROW(),COLUMN()))=TRUNC(INDIRECT(ADDRESS(ROW(),COLUMN())))</formula>
    </cfRule>
  </conditionalFormatting>
  <conditionalFormatting sqref="H165">
    <cfRule type="expression" dxfId="687" priority="257">
      <formula>INDIRECT(ADDRESS(ROW(),COLUMN()))=TRUNC(INDIRECT(ADDRESS(ROW(),COLUMN())))</formula>
    </cfRule>
  </conditionalFormatting>
  <conditionalFormatting sqref="J165">
    <cfRule type="expression" dxfId="686" priority="256">
      <formula>INDIRECT(ADDRESS(ROW(),COLUMN()))=TRUNC(INDIRECT(ADDRESS(ROW(),COLUMN())))</formula>
    </cfRule>
  </conditionalFormatting>
  <conditionalFormatting sqref="J167">
    <cfRule type="expression" dxfId="685" priority="254">
      <formula>INDIRECT(ADDRESS(ROW(),COLUMN()))=TRUNC(INDIRECT(ADDRESS(ROW(),COLUMN())))</formula>
    </cfRule>
  </conditionalFormatting>
  <conditionalFormatting sqref="H169">
    <cfRule type="expression" dxfId="684" priority="252">
      <formula>INDIRECT(ADDRESS(ROW(),COLUMN()))=TRUNC(INDIRECT(ADDRESS(ROW(),COLUMN())))</formula>
    </cfRule>
  </conditionalFormatting>
  <conditionalFormatting sqref="H171:H172">
    <cfRule type="expression" dxfId="683" priority="251">
      <formula>INDIRECT(ADDRESS(ROW(),COLUMN()))=TRUNC(INDIRECT(ADDRESS(ROW(),COLUMN())))</formula>
    </cfRule>
  </conditionalFormatting>
  <conditionalFormatting sqref="H173:H175">
    <cfRule type="expression" dxfId="682" priority="250">
      <formula>INDIRECT(ADDRESS(ROW(),COLUMN()))=TRUNC(INDIRECT(ADDRESS(ROW(),COLUMN())))</formula>
    </cfRule>
  </conditionalFormatting>
  <conditionalFormatting sqref="J173:J175">
    <cfRule type="expression" dxfId="681" priority="249">
      <formula>INDIRECT(ADDRESS(ROW(),COLUMN()))=TRUNC(INDIRECT(ADDRESS(ROW(),COLUMN())))</formula>
    </cfRule>
  </conditionalFormatting>
  <conditionalFormatting sqref="M173:M175">
    <cfRule type="expression" dxfId="680" priority="248">
      <formula>INDIRECT(ADDRESS(ROW(),COLUMN()))=TRUNC(INDIRECT(ADDRESS(ROW(),COLUMN())))</formula>
    </cfRule>
  </conditionalFormatting>
  <conditionalFormatting sqref="H176:H177">
    <cfRule type="expression" dxfId="679" priority="247">
      <formula>INDIRECT(ADDRESS(ROW(),COLUMN()))=TRUNC(INDIRECT(ADDRESS(ROW(),COLUMN())))</formula>
    </cfRule>
  </conditionalFormatting>
  <conditionalFormatting sqref="J176:J177">
    <cfRule type="expression" dxfId="678" priority="246">
      <formula>INDIRECT(ADDRESS(ROW(),COLUMN()))=TRUNC(INDIRECT(ADDRESS(ROW(),COLUMN())))</formula>
    </cfRule>
  </conditionalFormatting>
  <conditionalFormatting sqref="H178:H179 H189 H191">
    <cfRule type="expression" dxfId="677" priority="245">
      <formula>INDIRECT(ADDRESS(ROW(),COLUMN()))=TRUNC(INDIRECT(ADDRESS(ROW(),COLUMN())))</formula>
    </cfRule>
  </conditionalFormatting>
  <conditionalFormatting sqref="J178:J179 J189 J191">
    <cfRule type="expression" dxfId="676" priority="244">
      <formula>INDIRECT(ADDRESS(ROW(),COLUMN()))=TRUNC(INDIRECT(ADDRESS(ROW(),COLUMN())))</formula>
    </cfRule>
  </conditionalFormatting>
  <conditionalFormatting sqref="H187">
    <cfRule type="expression" dxfId="675" priority="243">
      <formula>INDIRECT(ADDRESS(ROW(),COLUMN()))=TRUNC(INDIRECT(ADDRESS(ROW(),COLUMN())))</formula>
    </cfRule>
  </conditionalFormatting>
  <conditionalFormatting sqref="J187">
    <cfRule type="expression" dxfId="674" priority="242">
      <formula>INDIRECT(ADDRESS(ROW(),COLUMN()))=TRUNC(INDIRECT(ADDRESS(ROW(),COLUMN())))</formula>
    </cfRule>
  </conditionalFormatting>
  <conditionalFormatting sqref="H184">
    <cfRule type="expression" dxfId="673" priority="241">
      <formula>INDIRECT(ADDRESS(ROW(),COLUMN()))=TRUNC(INDIRECT(ADDRESS(ROW(),COLUMN())))</formula>
    </cfRule>
  </conditionalFormatting>
  <conditionalFormatting sqref="J184">
    <cfRule type="expression" dxfId="672" priority="240">
      <formula>INDIRECT(ADDRESS(ROW(),COLUMN()))=TRUNC(INDIRECT(ADDRESS(ROW(),COLUMN())))</formula>
    </cfRule>
  </conditionalFormatting>
  <conditionalFormatting sqref="H185">
    <cfRule type="expression" dxfId="671" priority="239">
      <formula>INDIRECT(ADDRESS(ROW(),COLUMN()))=TRUNC(INDIRECT(ADDRESS(ROW(),COLUMN())))</formula>
    </cfRule>
  </conditionalFormatting>
  <conditionalFormatting sqref="J185">
    <cfRule type="expression" dxfId="670" priority="238">
      <formula>INDIRECT(ADDRESS(ROW(),COLUMN()))=TRUNC(INDIRECT(ADDRESS(ROW(),COLUMN())))</formula>
    </cfRule>
  </conditionalFormatting>
  <conditionalFormatting sqref="H188">
    <cfRule type="expression" dxfId="669" priority="237">
      <formula>INDIRECT(ADDRESS(ROW(),COLUMN()))=TRUNC(INDIRECT(ADDRESS(ROW(),COLUMN())))</formula>
    </cfRule>
  </conditionalFormatting>
  <conditionalFormatting sqref="J188">
    <cfRule type="expression" dxfId="668" priority="236">
      <formula>INDIRECT(ADDRESS(ROW(),COLUMN()))=TRUNC(INDIRECT(ADDRESS(ROW(),COLUMN())))</formula>
    </cfRule>
  </conditionalFormatting>
  <conditionalFormatting sqref="H190">
    <cfRule type="expression" dxfId="667" priority="235">
      <formula>INDIRECT(ADDRESS(ROW(),COLUMN()))=TRUNC(INDIRECT(ADDRESS(ROW(),COLUMN())))</formula>
    </cfRule>
  </conditionalFormatting>
  <conditionalFormatting sqref="J190">
    <cfRule type="expression" dxfId="666" priority="234">
      <formula>INDIRECT(ADDRESS(ROW(),COLUMN()))=TRUNC(INDIRECT(ADDRESS(ROW(),COLUMN())))</formula>
    </cfRule>
  </conditionalFormatting>
  <conditionalFormatting sqref="H183">
    <cfRule type="expression" dxfId="665" priority="233">
      <formula>INDIRECT(ADDRESS(ROW(),COLUMN()))=TRUNC(INDIRECT(ADDRESS(ROW(),COLUMN())))</formula>
    </cfRule>
  </conditionalFormatting>
  <conditionalFormatting sqref="J183">
    <cfRule type="expression" dxfId="664" priority="232">
      <formula>INDIRECT(ADDRESS(ROW(),COLUMN()))=TRUNC(INDIRECT(ADDRESS(ROW(),COLUMN())))</formula>
    </cfRule>
  </conditionalFormatting>
  <conditionalFormatting sqref="H186">
    <cfRule type="expression" dxfId="663" priority="231">
      <formula>INDIRECT(ADDRESS(ROW(),COLUMN()))=TRUNC(INDIRECT(ADDRESS(ROW(),COLUMN())))</formula>
    </cfRule>
  </conditionalFormatting>
  <conditionalFormatting sqref="J186">
    <cfRule type="expression" dxfId="662" priority="230">
      <formula>INDIRECT(ADDRESS(ROW(),COLUMN()))=TRUNC(INDIRECT(ADDRESS(ROW(),COLUMN())))</formula>
    </cfRule>
  </conditionalFormatting>
  <conditionalFormatting sqref="H182">
    <cfRule type="expression" dxfId="661" priority="229">
      <formula>INDIRECT(ADDRESS(ROW(),COLUMN()))=TRUNC(INDIRECT(ADDRESS(ROW(),COLUMN())))</formula>
    </cfRule>
  </conditionalFormatting>
  <conditionalFormatting sqref="J182">
    <cfRule type="expression" dxfId="660" priority="228">
      <formula>INDIRECT(ADDRESS(ROW(),COLUMN()))=TRUNC(INDIRECT(ADDRESS(ROW(),COLUMN())))</formula>
    </cfRule>
  </conditionalFormatting>
  <conditionalFormatting sqref="H180">
    <cfRule type="expression" dxfId="659" priority="227">
      <formula>INDIRECT(ADDRESS(ROW(),COLUMN()))=TRUNC(INDIRECT(ADDRESS(ROW(),COLUMN())))</formula>
    </cfRule>
  </conditionalFormatting>
  <conditionalFormatting sqref="J180">
    <cfRule type="expression" dxfId="658" priority="226">
      <formula>INDIRECT(ADDRESS(ROW(),COLUMN()))=TRUNC(INDIRECT(ADDRESS(ROW(),COLUMN())))</formula>
    </cfRule>
  </conditionalFormatting>
  <conditionalFormatting sqref="H181">
    <cfRule type="expression" dxfId="657" priority="225">
      <formula>INDIRECT(ADDRESS(ROW(),COLUMN()))=TRUNC(INDIRECT(ADDRESS(ROW(),COLUMN())))</formula>
    </cfRule>
  </conditionalFormatting>
  <conditionalFormatting sqref="J181">
    <cfRule type="expression" dxfId="656" priority="224">
      <formula>INDIRECT(ADDRESS(ROW(),COLUMN()))=TRUNC(INDIRECT(ADDRESS(ROW(),COLUMN())))</formula>
    </cfRule>
  </conditionalFormatting>
  <conditionalFormatting sqref="H192">
    <cfRule type="expression" dxfId="655" priority="223">
      <formula>INDIRECT(ADDRESS(ROW(),COLUMN()))=TRUNC(INDIRECT(ADDRESS(ROW(),COLUMN())))</formula>
    </cfRule>
  </conditionalFormatting>
  <conditionalFormatting sqref="H193:H194">
    <cfRule type="expression" dxfId="654" priority="222">
      <formula>INDIRECT(ADDRESS(ROW(),COLUMN()))=TRUNC(INDIRECT(ADDRESS(ROW(),COLUMN())))</formula>
    </cfRule>
  </conditionalFormatting>
  <conditionalFormatting sqref="H254:H309 J254:J309 M254:M309">
    <cfRule type="expression" dxfId="653" priority="220">
      <formula>INDIRECT(ADDRESS(ROW(),COLUMN()))=TRUNC(INDIRECT(ADDRESS(ROW(),COLUMN())))</formula>
    </cfRule>
  </conditionalFormatting>
  <conditionalFormatting sqref="H310">
    <cfRule type="expression" dxfId="652" priority="218">
      <formula>INDIRECT(ADDRESS(ROW(),COLUMN()))=TRUNC(INDIRECT(ADDRESS(ROW(),COLUMN())))</formula>
    </cfRule>
  </conditionalFormatting>
  <conditionalFormatting sqref="H35">
    <cfRule type="expression" dxfId="651" priority="192">
      <formula>INDIRECT(ADDRESS(ROW(),COLUMN()))=TRUNC(INDIRECT(ADDRESS(ROW(),COLUMN())))</formula>
    </cfRule>
  </conditionalFormatting>
  <conditionalFormatting sqref="N5:P7">
    <cfRule type="cellIs" dxfId="650" priority="216" operator="equal">
      <formula>"「費目：その他」で補助対象外に仕分けされていないものがある"</formula>
    </cfRule>
  </conditionalFormatting>
  <conditionalFormatting sqref="H16">
    <cfRule type="expression" dxfId="649" priority="212">
      <formula>INDIRECT(ADDRESS(ROW(),COLUMN()))=TRUNC(INDIRECT(ADDRESS(ROW(),COLUMN())))</formula>
    </cfRule>
  </conditionalFormatting>
  <conditionalFormatting sqref="J30:J31">
    <cfRule type="expression" dxfId="648" priority="211">
      <formula>INDIRECT(ADDRESS(ROW(),COLUMN()))=TRUNC(INDIRECT(ADDRESS(ROW(),COLUMN())))</formula>
    </cfRule>
  </conditionalFormatting>
  <conditionalFormatting sqref="J26:J29">
    <cfRule type="expression" dxfId="647" priority="123">
      <formula>INDIRECT(ADDRESS(ROW(),COLUMN()))=TRUNC(INDIRECT(ADDRESS(ROW(),COLUMN())))</formula>
    </cfRule>
  </conditionalFormatting>
  <conditionalFormatting sqref="H27">
    <cfRule type="expression" dxfId="646" priority="125">
      <formula>INDIRECT(ADDRESS(ROW(),COLUMN()))=TRUNC(INDIRECT(ADDRESS(ROW(),COLUMN())))</formula>
    </cfRule>
  </conditionalFormatting>
  <conditionalFormatting sqref="H30">
    <cfRule type="expression" dxfId="645" priority="210">
      <formula>INDIRECT(ADDRESS(ROW(),COLUMN()))=TRUNC(INDIRECT(ADDRESS(ROW(),COLUMN())))</formula>
    </cfRule>
  </conditionalFormatting>
  <conditionalFormatting sqref="H31">
    <cfRule type="expression" dxfId="644" priority="209">
      <formula>INDIRECT(ADDRESS(ROW(),COLUMN()))=TRUNC(INDIRECT(ADDRESS(ROW(),COLUMN())))</formula>
    </cfRule>
  </conditionalFormatting>
  <conditionalFormatting sqref="H31">
    <cfRule type="expression" dxfId="643" priority="187">
      <formula>INDIRECT(ADDRESS(ROW(),COLUMN()))=TRUNC(INDIRECT(ADDRESS(ROW(),COLUMN())))</formula>
    </cfRule>
  </conditionalFormatting>
  <conditionalFormatting sqref="H20">
    <cfRule type="expression" dxfId="642" priority="202">
      <formula>INDIRECT(ADDRESS(ROW(),COLUMN()))=TRUNC(INDIRECT(ADDRESS(ROW(),COLUMN())))</formula>
    </cfRule>
  </conditionalFormatting>
  <conditionalFormatting sqref="H51">
    <cfRule type="expression" dxfId="641" priority="178">
      <formula>INDIRECT(ADDRESS(ROW(),COLUMN()))=TRUNC(INDIRECT(ADDRESS(ROW(),COLUMN())))</formula>
    </cfRule>
  </conditionalFormatting>
  <conditionalFormatting sqref="H16">
    <cfRule type="expression" dxfId="640" priority="199">
      <formula>INDIRECT(ADDRESS(ROW(),COLUMN()))=TRUNC(INDIRECT(ADDRESS(ROW(),COLUMN())))</formula>
    </cfRule>
  </conditionalFormatting>
  <conditionalFormatting sqref="H20">
    <cfRule type="expression" dxfId="639" priority="198">
      <formula>INDIRECT(ADDRESS(ROW(),COLUMN()))=TRUNC(INDIRECT(ADDRESS(ROW(),COLUMN())))</formula>
    </cfRule>
  </conditionalFormatting>
  <conditionalFormatting sqref="H53">
    <cfRule type="expression" dxfId="638" priority="177">
      <formula>INDIRECT(ADDRESS(ROW(),COLUMN()))=TRUNC(INDIRECT(ADDRESS(ROW(),COLUMN())))</formula>
    </cfRule>
  </conditionalFormatting>
  <conditionalFormatting sqref="H54">
    <cfRule type="expression" dxfId="637" priority="176">
      <formula>INDIRECT(ADDRESS(ROW(),COLUMN()))=TRUNC(INDIRECT(ADDRESS(ROW(),COLUMN())))</formula>
    </cfRule>
  </conditionalFormatting>
  <conditionalFormatting sqref="H55">
    <cfRule type="expression" dxfId="636" priority="175">
      <formula>INDIRECT(ADDRESS(ROW(),COLUMN()))=TRUNC(INDIRECT(ADDRESS(ROW(),COLUMN())))</formula>
    </cfRule>
  </conditionalFormatting>
  <conditionalFormatting sqref="J32">
    <cfRule type="expression" dxfId="635" priority="195">
      <formula>INDIRECT(ADDRESS(ROW(),COLUMN()))=TRUNC(INDIRECT(ADDRESS(ROW(),COLUMN())))</formula>
    </cfRule>
  </conditionalFormatting>
  <conditionalFormatting sqref="J35 J37">
    <cfRule type="expression" dxfId="634" priority="193">
      <formula>INDIRECT(ADDRESS(ROW(),COLUMN()))=TRUNC(INDIRECT(ADDRESS(ROW(),COLUMN())))</formula>
    </cfRule>
  </conditionalFormatting>
  <conditionalFormatting sqref="H41:H47">
    <cfRule type="expression" dxfId="633" priority="185">
      <formula>INDIRECT(ADDRESS(ROW(),COLUMN()))=TRUNC(INDIRECT(ADDRESS(ROW(),COLUMN())))</formula>
    </cfRule>
  </conditionalFormatting>
  <conditionalFormatting sqref="H36">
    <cfRule type="expression" dxfId="632" priority="191">
      <formula>INDIRECT(ADDRESS(ROW(),COLUMN()))=TRUNC(INDIRECT(ADDRESS(ROW(),COLUMN())))</formula>
    </cfRule>
  </conditionalFormatting>
  <conditionalFormatting sqref="H42">
    <cfRule type="expression" dxfId="631" priority="164">
      <formula>INDIRECT(ADDRESS(ROW(),COLUMN()))=TRUNC(INDIRECT(ADDRESS(ROW(),COLUMN())))</formula>
    </cfRule>
  </conditionalFormatting>
  <conditionalFormatting sqref="H56">
    <cfRule type="expression" dxfId="630" priority="174">
      <formula>INDIRECT(ADDRESS(ROW(),COLUMN()))=TRUNC(INDIRECT(ADDRESS(ROW(),COLUMN())))</formula>
    </cfRule>
  </conditionalFormatting>
  <conditionalFormatting sqref="H29">
    <cfRule type="expression" dxfId="629" priority="110">
      <formula>INDIRECT(ADDRESS(ROW(),COLUMN()))=TRUNC(INDIRECT(ADDRESS(ROW(),COLUMN())))</formula>
    </cfRule>
  </conditionalFormatting>
  <conditionalFormatting sqref="H43">
    <cfRule type="expression" dxfId="628" priority="173">
      <formula>INDIRECT(ADDRESS(ROW(),COLUMN()))=TRUNC(INDIRECT(ADDRESS(ROW(),COLUMN())))</formula>
    </cfRule>
  </conditionalFormatting>
  <conditionalFormatting sqref="H30">
    <cfRule type="expression" dxfId="627" priority="188">
      <formula>INDIRECT(ADDRESS(ROW(),COLUMN()))=TRUNC(INDIRECT(ADDRESS(ROW(),COLUMN())))</formula>
    </cfRule>
  </conditionalFormatting>
  <conditionalFormatting sqref="H46">
    <cfRule type="expression" dxfId="626" priority="171">
      <formula>INDIRECT(ADDRESS(ROW(),COLUMN()))=TRUNC(INDIRECT(ADDRESS(ROW(),COLUMN())))</formula>
    </cfRule>
  </conditionalFormatting>
  <conditionalFormatting sqref="H32">
    <cfRule type="expression" dxfId="625" priority="186">
      <formula>INDIRECT(ADDRESS(ROW(),COLUMN()))=TRUNC(INDIRECT(ADDRESS(ROW(),COLUMN())))</formula>
    </cfRule>
  </conditionalFormatting>
  <conditionalFormatting sqref="H52">
    <cfRule type="expression" dxfId="624" priority="153">
      <formula>INDIRECT(ADDRESS(ROW(),COLUMN()))=TRUNC(INDIRECT(ADDRESS(ROW(),COLUMN())))</formula>
    </cfRule>
  </conditionalFormatting>
  <conditionalFormatting sqref="H43">
    <cfRule type="expression" dxfId="623" priority="184">
      <formula>INDIRECT(ADDRESS(ROW(),COLUMN()))=TRUNC(INDIRECT(ADDRESS(ROW(),COLUMN())))</formula>
    </cfRule>
  </conditionalFormatting>
  <conditionalFormatting sqref="H44">
    <cfRule type="expression" dxfId="622" priority="183">
      <formula>INDIRECT(ADDRESS(ROW(),COLUMN()))=TRUNC(INDIRECT(ADDRESS(ROW(),COLUMN())))</formula>
    </cfRule>
  </conditionalFormatting>
  <conditionalFormatting sqref="H46">
    <cfRule type="expression" dxfId="621" priority="182">
      <formula>INDIRECT(ADDRESS(ROW(),COLUMN()))=TRUNC(INDIRECT(ADDRESS(ROW(),COLUMN())))</formula>
    </cfRule>
  </conditionalFormatting>
  <conditionalFormatting sqref="H47">
    <cfRule type="expression" dxfId="620" priority="181">
      <formula>INDIRECT(ADDRESS(ROW(),COLUMN()))=TRUNC(INDIRECT(ADDRESS(ROW(),COLUMN())))</formula>
    </cfRule>
  </conditionalFormatting>
  <conditionalFormatting sqref="H49">
    <cfRule type="expression" dxfId="619" priority="180">
      <formula>INDIRECT(ADDRESS(ROW(),COLUMN()))=TRUNC(INDIRECT(ADDRESS(ROW(),COLUMN())))</formula>
    </cfRule>
  </conditionalFormatting>
  <conditionalFormatting sqref="H41">
    <cfRule type="expression" dxfId="618" priority="179">
      <formula>INDIRECT(ADDRESS(ROW(),COLUMN()))=TRUNC(INDIRECT(ADDRESS(ROW(),COLUMN())))</formula>
    </cfRule>
  </conditionalFormatting>
  <conditionalFormatting sqref="H42">
    <cfRule type="expression" dxfId="617" priority="172">
      <formula>INDIRECT(ADDRESS(ROW(),COLUMN()))=TRUNC(INDIRECT(ADDRESS(ROW(),COLUMN())))</formula>
    </cfRule>
  </conditionalFormatting>
  <conditionalFormatting sqref="H47">
    <cfRule type="expression" dxfId="616" priority="170">
      <formula>INDIRECT(ADDRESS(ROW(),COLUMN()))=TRUNC(INDIRECT(ADDRESS(ROW(),COLUMN())))</formula>
    </cfRule>
  </conditionalFormatting>
  <conditionalFormatting sqref="H44">
    <cfRule type="expression" dxfId="615" priority="169">
      <formula>INDIRECT(ADDRESS(ROW(),COLUMN()))=TRUNC(INDIRECT(ADDRESS(ROW(),COLUMN())))</formula>
    </cfRule>
  </conditionalFormatting>
  <conditionalFormatting sqref="H42">
    <cfRule type="expression" dxfId="614" priority="168">
      <formula>INDIRECT(ADDRESS(ROW(),COLUMN()))=TRUNC(INDIRECT(ADDRESS(ROW(),COLUMN())))</formula>
    </cfRule>
  </conditionalFormatting>
  <conditionalFormatting sqref="H43">
    <cfRule type="expression" dxfId="613" priority="167">
      <formula>INDIRECT(ADDRESS(ROW(),COLUMN()))=TRUNC(INDIRECT(ADDRESS(ROW(),COLUMN())))</formula>
    </cfRule>
  </conditionalFormatting>
  <conditionalFormatting sqref="H45">
    <cfRule type="expression" dxfId="612" priority="166">
      <formula>INDIRECT(ADDRESS(ROW(),COLUMN()))=TRUNC(INDIRECT(ADDRESS(ROW(),COLUMN())))</formula>
    </cfRule>
  </conditionalFormatting>
  <conditionalFormatting sqref="H46">
    <cfRule type="expression" dxfId="611" priority="165">
      <formula>INDIRECT(ADDRESS(ROW(),COLUMN()))=TRUNC(INDIRECT(ADDRESS(ROW(),COLUMN())))</formula>
    </cfRule>
  </conditionalFormatting>
  <conditionalFormatting sqref="H22">
    <cfRule type="expression" dxfId="610" priority="131">
      <formula>INDIRECT(ADDRESS(ROW(),COLUMN()))=TRUNC(INDIRECT(ADDRESS(ROW(),COLUMN())))</formula>
    </cfRule>
  </conditionalFormatting>
  <conditionalFormatting sqref="H41">
    <cfRule type="expression" dxfId="609" priority="163">
      <formula>INDIRECT(ADDRESS(ROW(),COLUMN()))=TRUNC(INDIRECT(ADDRESS(ROW(),COLUMN())))</formula>
    </cfRule>
  </conditionalFormatting>
  <conditionalFormatting sqref="H45">
    <cfRule type="expression" dxfId="608" priority="162">
      <formula>INDIRECT(ADDRESS(ROW(),COLUMN()))=TRUNC(INDIRECT(ADDRESS(ROW(),COLUMN())))</formula>
    </cfRule>
  </conditionalFormatting>
  <conditionalFormatting sqref="H46">
    <cfRule type="expression" dxfId="607" priority="161">
      <formula>INDIRECT(ADDRESS(ROW(),COLUMN()))=TRUNC(INDIRECT(ADDRESS(ROW(),COLUMN())))</formula>
    </cfRule>
  </conditionalFormatting>
  <conditionalFormatting sqref="H43">
    <cfRule type="expression" dxfId="606" priority="160">
      <formula>INDIRECT(ADDRESS(ROW(),COLUMN()))=TRUNC(INDIRECT(ADDRESS(ROW(),COLUMN())))</formula>
    </cfRule>
  </conditionalFormatting>
  <conditionalFormatting sqref="H48">
    <cfRule type="expression" dxfId="605" priority="159">
      <formula>INDIRECT(ADDRESS(ROW(),COLUMN()))=TRUNC(INDIRECT(ADDRESS(ROW(),COLUMN())))</formula>
    </cfRule>
  </conditionalFormatting>
  <conditionalFormatting sqref="H48">
    <cfRule type="expression" dxfId="604" priority="158">
      <formula>INDIRECT(ADDRESS(ROW(),COLUMN()))=TRUNC(INDIRECT(ADDRESS(ROW(),COLUMN())))</formula>
    </cfRule>
  </conditionalFormatting>
  <conditionalFormatting sqref="H48">
    <cfRule type="expression" dxfId="603" priority="157">
      <formula>INDIRECT(ADDRESS(ROW(),COLUMN()))=TRUNC(INDIRECT(ADDRESS(ROW(),COLUMN())))</formula>
    </cfRule>
  </conditionalFormatting>
  <conditionalFormatting sqref="H57">
    <cfRule type="expression" dxfId="602" priority="156">
      <formula>INDIRECT(ADDRESS(ROW(),COLUMN()))=TRUNC(INDIRECT(ADDRESS(ROW(),COLUMN())))</formula>
    </cfRule>
  </conditionalFormatting>
  <conditionalFormatting sqref="H58">
    <cfRule type="expression" dxfId="601" priority="155">
      <formula>INDIRECT(ADDRESS(ROW(),COLUMN()))=TRUNC(INDIRECT(ADDRESS(ROW(),COLUMN())))</formula>
    </cfRule>
  </conditionalFormatting>
  <conditionalFormatting sqref="H50">
    <cfRule type="expression" dxfId="600" priority="154">
      <formula>INDIRECT(ADDRESS(ROW(),COLUMN()))=TRUNC(INDIRECT(ADDRESS(ROW(),COLUMN())))</formula>
    </cfRule>
  </conditionalFormatting>
  <conditionalFormatting sqref="H53">
    <cfRule type="expression" dxfId="599" priority="152">
      <formula>INDIRECT(ADDRESS(ROW(),COLUMN()))=TRUNC(INDIRECT(ADDRESS(ROW(),COLUMN())))</formula>
    </cfRule>
  </conditionalFormatting>
  <conditionalFormatting sqref="H54">
    <cfRule type="expression" dxfId="598" priority="151">
      <formula>INDIRECT(ADDRESS(ROW(),COLUMN()))=TRUNC(INDIRECT(ADDRESS(ROW(),COLUMN())))</formula>
    </cfRule>
  </conditionalFormatting>
  <conditionalFormatting sqref="H55">
    <cfRule type="expression" dxfId="597" priority="150">
      <formula>INDIRECT(ADDRESS(ROW(),COLUMN()))=TRUNC(INDIRECT(ADDRESS(ROW(),COLUMN())))</formula>
    </cfRule>
  </conditionalFormatting>
  <conditionalFormatting sqref="H56">
    <cfRule type="expression" dxfId="596" priority="149">
      <formula>INDIRECT(ADDRESS(ROW(),COLUMN()))=TRUNC(INDIRECT(ADDRESS(ROW(),COLUMN())))</formula>
    </cfRule>
  </conditionalFormatting>
  <conditionalFormatting sqref="H57">
    <cfRule type="expression" dxfId="595" priority="148">
      <formula>INDIRECT(ADDRESS(ROW(),COLUMN()))=TRUNC(INDIRECT(ADDRESS(ROW(),COLUMN())))</formula>
    </cfRule>
  </conditionalFormatting>
  <conditionalFormatting sqref="H58">
    <cfRule type="expression" dxfId="594" priority="147">
      <formula>INDIRECT(ADDRESS(ROW(),COLUMN()))=TRUNC(INDIRECT(ADDRESS(ROW(),COLUMN())))</formula>
    </cfRule>
  </conditionalFormatting>
  <conditionalFormatting sqref="J55:J56">
    <cfRule type="expression" dxfId="593" priority="146">
      <formula>INDIRECT(ADDRESS(ROW(),COLUMN()))=TRUNC(INDIRECT(ADDRESS(ROW(),COLUMN())))</formula>
    </cfRule>
  </conditionalFormatting>
  <conditionalFormatting sqref="J57">
    <cfRule type="expression" dxfId="592" priority="145">
      <formula>INDIRECT(ADDRESS(ROW(),COLUMN()))=TRUNC(INDIRECT(ADDRESS(ROW(),COLUMN())))</formula>
    </cfRule>
  </conditionalFormatting>
  <conditionalFormatting sqref="J58">
    <cfRule type="expression" dxfId="591" priority="144">
      <formula>INDIRECT(ADDRESS(ROW(),COLUMN()))=TRUNC(INDIRECT(ADDRESS(ROW(),COLUMN())))</formula>
    </cfRule>
  </conditionalFormatting>
  <conditionalFormatting sqref="J55:J58">
    <cfRule type="expression" dxfId="590" priority="143">
      <formula>INDIRECT(ADDRESS(ROW(),COLUMN()))=TRUNC(INDIRECT(ADDRESS(ROW(),COLUMN())))</formula>
    </cfRule>
  </conditionalFormatting>
  <conditionalFormatting sqref="H22:H25">
    <cfRule type="expression" dxfId="589" priority="137">
      <formula>INDIRECT(ADDRESS(ROW(),COLUMN()))=TRUNC(INDIRECT(ADDRESS(ROW(),COLUMN())))</formula>
    </cfRule>
  </conditionalFormatting>
  <conditionalFormatting sqref="H22">
    <cfRule type="expression" dxfId="588" priority="136">
      <formula>INDIRECT(ADDRESS(ROW(),COLUMN()))=TRUNC(INDIRECT(ADDRESS(ROW(),COLUMN())))</formula>
    </cfRule>
  </conditionalFormatting>
  <conditionalFormatting sqref="H24">
    <cfRule type="expression" dxfId="587" priority="135">
      <formula>INDIRECT(ADDRESS(ROW(),COLUMN()))=TRUNC(INDIRECT(ADDRESS(ROW(),COLUMN())))</formula>
    </cfRule>
  </conditionalFormatting>
  <conditionalFormatting sqref="H25">
    <cfRule type="expression" dxfId="586" priority="134">
      <formula>INDIRECT(ADDRESS(ROW(),COLUMN()))=TRUNC(INDIRECT(ADDRESS(ROW(),COLUMN())))</formula>
    </cfRule>
  </conditionalFormatting>
  <conditionalFormatting sqref="H24">
    <cfRule type="expression" dxfId="585" priority="133">
      <formula>INDIRECT(ADDRESS(ROW(),COLUMN()))=TRUNC(INDIRECT(ADDRESS(ROW(),COLUMN())))</formula>
    </cfRule>
  </conditionalFormatting>
  <conditionalFormatting sqref="H25">
    <cfRule type="expression" dxfId="584" priority="132">
      <formula>INDIRECT(ADDRESS(ROW(),COLUMN()))=TRUNC(INDIRECT(ADDRESS(ROW(),COLUMN())))</formula>
    </cfRule>
  </conditionalFormatting>
  <conditionalFormatting sqref="H23">
    <cfRule type="expression" dxfId="583" priority="130">
      <formula>INDIRECT(ADDRESS(ROW(),COLUMN()))=TRUNC(INDIRECT(ADDRESS(ROW(),COLUMN())))</formula>
    </cfRule>
  </conditionalFormatting>
  <conditionalFormatting sqref="H24">
    <cfRule type="expression" dxfId="582" priority="129">
      <formula>INDIRECT(ADDRESS(ROW(),COLUMN()))=TRUNC(INDIRECT(ADDRESS(ROW(),COLUMN())))</formula>
    </cfRule>
  </conditionalFormatting>
  <conditionalFormatting sqref="H23">
    <cfRule type="expression" dxfId="581" priority="128">
      <formula>INDIRECT(ADDRESS(ROW(),COLUMN()))=TRUNC(INDIRECT(ADDRESS(ROW(),COLUMN())))</formula>
    </cfRule>
  </conditionalFormatting>
  <conditionalFormatting sqref="H24">
    <cfRule type="expression" dxfId="580" priority="127">
      <formula>INDIRECT(ADDRESS(ROW(),COLUMN()))=TRUNC(INDIRECT(ADDRESS(ROW(),COLUMN())))</formula>
    </cfRule>
  </conditionalFormatting>
  <conditionalFormatting sqref="H26">
    <cfRule type="expression" dxfId="579" priority="126">
      <formula>INDIRECT(ADDRESS(ROW(),COLUMN()))=TRUNC(INDIRECT(ADDRESS(ROW(),COLUMN())))</formula>
    </cfRule>
  </conditionalFormatting>
  <conditionalFormatting sqref="J16 J20:J25">
    <cfRule type="expression" dxfId="578" priority="124">
      <formula>INDIRECT(ADDRESS(ROW(),COLUMN()))=TRUNC(INDIRECT(ADDRESS(ROW(),COLUMN())))</formula>
    </cfRule>
  </conditionalFormatting>
  <conditionalFormatting sqref="J35">
    <cfRule type="expression" dxfId="577" priority="112">
      <formula>INDIRECT(ADDRESS(ROW(),COLUMN()))=TRUNC(INDIRECT(ADDRESS(ROW(),COLUMN())))</formula>
    </cfRule>
  </conditionalFormatting>
  <conditionalFormatting sqref="J32">
    <cfRule type="expression" dxfId="576" priority="122">
      <formula>INDIRECT(ADDRESS(ROW(),COLUMN()))=TRUNC(INDIRECT(ADDRESS(ROW(),COLUMN())))</formula>
    </cfRule>
  </conditionalFormatting>
  <conditionalFormatting sqref="H30">
    <cfRule type="expression" dxfId="575" priority="121">
      <formula>INDIRECT(ADDRESS(ROW(),COLUMN()))=TRUNC(INDIRECT(ADDRESS(ROW(),COLUMN())))</formula>
    </cfRule>
  </conditionalFormatting>
  <conditionalFormatting sqref="H31">
    <cfRule type="expression" dxfId="574" priority="120">
      <formula>INDIRECT(ADDRESS(ROW(),COLUMN()))=TRUNC(INDIRECT(ADDRESS(ROW(),COLUMN())))</formula>
    </cfRule>
  </conditionalFormatting>
  <conditionalFormatting sqref="H32">
    <cfRule type="expression" dxfId="573" priority="119">
      <formula>INDIRECT(ADDRESS(ROW(),COLUMN()))=TRUNC(INDIRECT(ADDRESS(ROW(),COLUMN())))</formula>
    </cfRule>
  </conditionalFormatting>
  <conditionalFormatting sqref="J30:J31">
    <cfRule type="expression" dxfId="572" priority="113">
      <formula>INDIRECT(ADDRESS(ROW(),COLUMN()))=TRUNC(INDIRECT(ADDRESS(ROW(),COLUMN())))</formula>
    </cfRule>
  </conditionalFormatting>
  <conditionalFormatting sqref="H35">
    <cfRule type="expression" dxfId="571" priority="118">
      <formula>INDIRECT(ADDRESS(ROW(),COLUMN()))=TRUNC(INDIRECT(ADDRESS(ROW(),COLUMN())))</formula>
    </cfRule>
  </conditionalFormatting>
  <conditionalFormatting sqref="H30">
    <cfRule type="expression" dxfId="570" priority="117">
      <formula>INDIRECT(ADDRESS(ROW(),COLUMN()))=TRUNC(INDIRECT(ADDRESS(ROW(),COLUMN())))</formula>
    </cfRule>
  </conditionalFormatting>
  <conditionalFormatting sqref="H31">
    <cfRule type="expression" dxfId="569" priority="116">
      <formula>INDIRECT(ADDRESS(ROW(),COLUMN()))=TRUNC(INDIRECT(ADDRESS(ROW(),COLUMN())))</formula>
    </cfRule>
  </conditionalFormatting>
  <conditionalFormatting sqref="H32">
    <cfRule type="expression" dxfId="568" priority="115">
      <formula>INDIRECT(ADDRESS(ROW(),COLUMN()))=TRUNC(INDIRECT(ADDRESS(ROW(),COLUMN())))</formula>
    </cfRule>
  </conditionalFormatting>
  <conditionalFormatting sqref="H35">
    <cfRule type="expression" dxfId="567" priority="114">
      <formula>INDIRECT(ADDRESS(ROW(),COLUMN()))=TRUNC(INDIRECT(ADDRESS(ROW(),COLUMN())))</formula>
    </cfRule>
  </conditionalFormatting>
  <conditionalFormatting sqref="H28">
    <cfRule type="expression" dxfId="566" priority="111">
      <formula>INDIRECT(ADDRESS(ROW(),COLUMN()))=TRUNC(INDIRECT(ADDRESS(ROW(),COLUMN())))</formula>
    </cfRule>
  </conditionalFormatting>
  <conditionalFormatting sqref="J36">
    <cfRule type="expression" dxfId="565" priority="76">
      <formula>INDIRECT(ADDRESS(ROW(),COLUMN()))=TRUNC(INDIRECT(ADDRESS(ROW(),COLUMN())))</formula>
    </cfRule>
  </conditionalFormatting>
  <conditionalFormatting sqref="M38:M40">
    <cfRule type="expression" dxfId="564" priority="109">
      <formula>INDIRECT(ADDRESS(ROW(),COLUMN()))=TRUNC(INDIRECT(ADDRESS(ROW(),COLUMN())))</formula>
    </cfRule>
  </conditionalFormatting>
  <conditionalFormatting sqref="J40">
    <cfRule type="expression" dxfId="563" priority="108">
      <formula>INDIRECT(ADDRESS(ROW(),COLUMN()))=TRUNC(INDIRECT(ADDRESS(ROW(),COLUMN())))</formula>
    </cfRule>
  </conditionalFormatting>
  <conditionalFormatting sqref="H38">
    <cfRule type="expression" dxfId="562" priority="107">
      <formula>INDIRECT(ADDRESS(ROW(),COLUMN()))=TRUNC(INDIRECT(ADDRESS(ROW(),COLUMN())))</formula>
    </cfRule>
  </conditionalFormatting>
  <conditionalFormatting sqref="H39">
    <cfRule type="expression" dxfId="561" priority="106">
      <formula>INDIRECT(ADDRESS(ROW(),COLUMN()))=TRUNC(INDIRECT(ADDRESS(ROW(),COLUMN())))</formula>
    </cfRule>
  </conditionalFormatting>
  <conditionalFormatting sqref="J39">
    <cfRule type="expression" dxfId="560" priority="105">
      <formula>INDIRECT(ADDRESS(ROW(),COLUMN()))=TRUNC(INDIRECT(ADDRESS(ROW(),COLUMN())))</formula>
    </cfRule>
  </conditionalFormatting>
  <conditionalFormatting sqref="H40">
    <cfRule type="expression" dxfId="559" priority="104">
      <formula>INDIRECT(ADDRESS(ROW(),COLUMN()))=TRUNC(INDIRECT(ADDRESS(ROW(),COLUMN())))</formula>
    </cfRule>
  </conditionalFormatting>
  <conditionalFormatting sqref="J38:J39">
    <cfRule type="expression" dxfId="558" priority="103">
      <formula>INDIRECT(ADDRESS(ROW(),COLUMN()))=TRUNC(INDIRECT(ADDRESS(ROW(),COLUMN())))</formula>
    </cfRule>
  </conditionalFormatting>
  <conditionalFormatting sqref="H38">
    <cfRule type="expression" dxfId="557" priority="102">
      <formula>INDIRECT(ADDRESS(ROW(),COLUMN()))=TRUNC(INDIRECT(ADDRESS(ROW(),COLUMN())))</formula>
    </cfRule>
  </conditionalFormatting>
  <conditionalFormatting sqref="J38">
    <cfRule type="expression" dxfId="556" priority="101">
      <formula>INDIRECT(ADDRESS(ROW(),COLUMN()))=TRUNC(INDIRECT(ADDRESS(ROW(),COLUMN())))</formula>
    </cfRule>
  </conditionalFormatting>
  <conditionalFormatting sqref="J38">
    <cfRule type="expression" dxfId="555" priority="100">
      <formula>INDIRECT(ADDRESS(ROW(),COLUMN()))=TRUNC(INDIRECT(ADDRESS(ROW(),COLUMN())))</formula>
    </cfRule>
  </conditionalFormatting>
  <conditionalFormatting sqref="H38">
    <cfRule type="expression" dxfId="554" priority="99">
      <formula>INDIRECT(ADDRESS(ROW(),COLUMN()))=TRUNC(INDIRECT(ADDRESS(ROW(),COLUMN())))</formula>
    </cfRule>
  </conditionalFormatting>
  <conditionalFormatting sqref="J39">
    <cfRule type="expression" dxfId="553" priority="98">
      <formula>INDIRECT(ADDRESS(ROW(),COLUMN()))=TRUNC(INDIRECT(ADDRESS(ROW(),COLUMN())))</formula>
    </cfRule>
  </conditionalFormatting>
  <conditionalFormatting sqref="H39">
    <cfRule type="expression" dxfId="552" priority="97">
      <formula>INDIRECT(ADDRESS(ROW(),COLUMN()))=TRUNC(INDIRECT(ADDRESS(ROW(),COLUMN())))</formula>
    </cfRule>
  </conditionalFormatting>
  <conditionalFormatting sqref="H40">
    <cfRule type="expression" dxfId="551" priority="96">
      <formula>INDIRECT(ADDRESS(ROW(),COLUMN()))=TRUNC(INDIRECT(ADDRESS(ROW(),COLUMN())))</formula>
    </cfRule>
  </conditionalFormatting>
  <conditionalFormatting sqref="H38">
    <cfRule type="expression" dxfId="550" priority="95">
      <formula>INDIRECT(ADDRESS(ROW(),COLUMN()))=TRUNC(INDIRECT(ADDRESS(ROW(),COLUMN())))</formula>
    </cfRule>
  </conditionalFormatting>
  <conditionalFormatting sqref="H39">
    <cfRule type="expression" dxfId="549" priority="94">
      <formula>INDIRECT(ADDRESS(ROW(),COLUMN()))=TRUNC(INDIRECT(ADDRESS(ROW(),COLUMN())))</formula>
    </cfRule>
  </conditionalFormatting>
  <conditionalFormatting sqref="H40">
    <cfRule type="expression" dxfId="548" priority="93">
      <formula>INDIRECT(ADDRESS(ROW(),COLUMN()))=TRUNC(INDIRECT(ADDRESS(ROW(),COLUMN())))</formula>
    </cfRule>
  </conditionalFormatting>
  <conditionalFormatting sqref="J40">
    <cfRule type="expression" dxfId="547" priority="92">
      <formula>INDIRECT(ADDRESS(ROW(),COLUMN()))=TRUNC(INDIRECT(ADDRESS(ROW(),COLUMN())))</formula>
    </cfRule>
  </conditionalFormatting>
  <conditionalFormatting sqref="J33">
    <cfRule type="expression" dxfId="546" priority="91">
      <formula>INDIRECT(ADDRESS(ROW(),COLUMN()))=TRUNC(INDIRECT(ADDRESS(ROW(),COLUMN())))</formula>
    </cfRule>
  </conditionalFormatting>
  <conditionalFormatting sqref="H33">
    <cfRule type="expression" dxfId="545" priority="90">
      <formula>INDIRECT(ADDRESS(ROW(),COLUMN()))=TRUNC(INDIRECT(ADDRESS(ROW(),COLUMN())))</formula>
    </cfRule>
  </conditionalFormatting>
  <conditionalFormatting sqref="J33">
    <cfRule type="expression" dxfId="544" priority="89">
      <formula>INDIRECT(ADDRESS(ROW(),COLUMN()))=TRUNC(INDIRECT(ADDRESS(ROW(),COLUMN())))</formula>
    </cfRule>
  </conditionalFormatting>
  <conditionalFormatting sqref="H33">
    <cfRule type="expression" dxfId="543" priority="88">
      <formula>INDIRECT(ADDRESS(ROW(),COLUMN()))=TRUNC(INDIRECT(ADDRESS(ROW(),COLUMN())))</formula>
    </cfRule>
  </conditionalFormatting>
  <conditionalFormatting sqref="J33">
    <cfRule type="expression" dxfId="542" priority="87">
      <formula>INDIRECT(ADDRESS(ROW(),COLUMN()))=TRUNC(INDIRECT(ADDRESS(ROW(),COLUMN())))</formula>
    </cfRule>
  </conditionalFormatting>
  <conditionalFormatting sqref="H33">
    <cfRule type="expression" dxfId="541" priority="86">
      <formula>INDIRECT(ADDRESS(ROW(),COLUMN()))=TRUNC(INDIRECT(ADDRESS(ROW(),COLUMN())))</formula>
    </cfRule>
  </conditionalFormatting>
  <conditionalFormatting sqref="H33">
    <cfRule type="expression" dxfId="540" priority="85">
      <formula>INDIRECT(ADDRESS(ROW(),COLUMN()))=TRUNC(INDIRECT(ADDRESS(ROW(),COLUMN())))</formula>
    </cfRule>
  </conditionalFormatting>
  <conditionalFormatting sqref="J34">
    <cfRule type="expression" dxfId="539" priority="84">
      <formula>INDIRECT(ADDRESS(ROW(),COLUMN()))=TRUNC(INDIRECT(ADDRESS(ROW(),COLUMN())))</formula>
    </cfRule>
  </conditionalFormatting>
  <conditionalFormatting sqref="H34">
    <cfRule type="expression" dxfId="538" priority="83">
      <formula>INDIRECT(ADDRESS(ROW(),COLUMN()))=TRUNC(INDIRECT(ADDRESS(ROW(),COLUMN())))</formula>
    </cfRule>
  </conditionalFormatting>
  <conditionalFormatting sqref="J34">
    <cfRule type="expression" dxfId="537" priority="82">
      <formula>INDIRECT(ADDRESS(ROW(),COLUMN()))=TRUNC(INDIRECT(ADDRESS(ROW(),COLUMN())))</formula>
    </cfRule>
  </conditionalFormatting>
  <conditionalFormatting sqref="H34">
    <cfRule type="expression" dxfId="536" priority="81">
      <formula>INDIRECT(ADDRESS(ROW(),COLUMN()))=TRUNC(INDIRECT(ADDRESS(ROW(),COLUMN())))</formula>
    </cfRule>
  </conditionalFormatting>
  <conditionalFormatting sqref="J34">
    <cfRule type="expression" dxfId="535" priority="80">
      <formula>INDIRECT(ADDRESS(ROW(),COLUMN()))=TRUNC(INDIRECT(ADDRESS(ROW(),COLUMN())))</formula>
    </cfRule>
  </conditionalFormatting>
  <conditionalFormatting sqref="H34">
    <cfRule type="expression" dxfId="534" priority="79">
      <formula>INDIRECT(ADDRESS(ROW(),COLUMN()))=TRUNC(INDIRECT(ADDRESS(ROW(),COLUMN())))</formula>
    </cfRule>
  </conditionalFormatting>
  <conditionalFormatting sqref="H34">
    <cfRule type="expression" dxfId="533" priority="78">
      <formula>INDIRECT(ADDRESS(ROW(),COLUMN()))=TRUNC(INDIRECT(ADDRESS(ROW(),COLUMN())))</formula>
    </cfRule>
  </conditionalFormatting>
  <conditionalFormatting sqref="J36">
    <cfRule type="expression" dxfId="532" priority="77">
      <formula>INDIRECT(ADDRESS(ROW(),COLUMN()))=TRUNC(INDIRECT(ADDRESS(ROW(),COLUMN())))</formula>
    </cfRule>
  </conditionalFormatting>
  <conditionalFormatting sqref="H11">
    <cfRule type="expression" dxfId="531" priority="75">
      <formula>INDIRECT(ADDRESS(ROW(),COLUMN()))=TRUNC(INDIRECT(ADDRESS(ROW(),COLUMN())))</formula>
    </cfRule>
  </conditionalFormatting>
  <conditionalFormatting sqref="J17 J19">
    <cfRule type="expression" dxfId="530" priority="67">
      <formula>INDIRECT(ADDRESS(ROW(),COLUMN()))=TRUNC(INDIRECT(ADDRESS(ROW(),COLUMN())))</formula>
    </cfRule>
  </conditionalFormatting>
  <conditionalFormatting sqref="J19">
    <cfRule type="expression" dxfId="529" priority="63">
      <formula>INDIRECT(ADDRESS(ROW(),COLUMN()))=TRUNC(INDIRECT(ADDRESS(ROW(),COLUMN())))</formula>
    </cfRule>
  </conditionalFormatting>
  <conditionalFormatting sqref="H19">
    <cfRule type="expression" dxfId="528" priority="62">
      <formula>INDIRECT(ADDRESS(ROW(),COLUMN()))=TRUNC(INDIRECT(ADDRESS(ROW(),COLUMN())))</formula>
    </cfRule>
  </conditionalFormatting>
  <conditionalFormatting sqref="J13">
    <cfRule type="expression" dxfId="527" priority="60">
      <formula>INDIRECT(ADDRESS(ROW(),COLUMN()))=TRUNC(INDIRECT(ADDRESS(ROW(),COLUMN())))</formula>
    </cfRule>
  </conditionalFormatting>
  <conditionalFormatting sqref="H13">
    <cfRule type="expression" dxfId="526" priority="59">
      <formula>INDIRECT(ADDRESS(ROW(),COLUMN()))=TRUNC(INDIRECT(ADDRESS(ROW(),COLUMN())))</formula>
    </cfRule>
  </conditionalFormatting>
  <conditionalFormatting sqref="J14">
    <cfRule type="expression" dxfId="525" priority="57">
      <formula>INDIRECT(ADDRESS(ROW(),COLUMN()))=TRUNC(INDIRECT(ADDRESS(ROW(),COLUMN())))</formula>
    </cfRule>
  </conditionalFormatting>
  <conditionalFormatting sqref="H14">
    <cfRule type="expression" dxfId="524" priority="56">
      <formula>INDIRECT(ADDRESS(ROW(),COLUMN()))=TRUNC(INDIRECT(ADDRESS(ROW(),COLUMN())))</formula>
    </cfRule>
  </conditionalFormatting>
  <conditionalFormatting sqref="J15">
    <cfRule type="expression" dxfId="523" priority="54">
      <formula>INDIRECT(ADDRESS(ROW(),COLUMN()))=TRUNC(INDIRECT(ADDRESS(ROW(),COLUMN())))</formula>
    </cfRule>
  </conditionalFormatting>
  <conditionalFormatting sqref="H15">
    <cfRule type="expression" dxfId="522" priority="53">
      <formula>INDIRECT(ADDRESS(ROW(),COLUMN()))=TRUNC(INDIRECT(ADDRESS(ROW(),COLUMN())))</formula>
    </cfRule>
  </conditionalFormatting>
  <conditionalFormatting sqref="J13">
    <cfRule type="expression" dxfId="521" priority="50">
      <formula>INDIRECT(ADDRESS(ROW(),COLUMN()))=TRUNC(INDIRECT(ADDRESS(ROW(),COLUMN())))</formula>
    </cfRule>
  </conditionalFormatting>
  <conditionalFormatting sqref="J17">
    <cfRule type="expression" dxfId="520" priority="46">
      <formula>INDIRECT(ADDRESS(ROW(),COLUMN()))=TRUNC(INDIRECT(ADDRESS(ROW(),COLUMN())))</formula>
    </cfRule>
  </conditionalFormatting>
  <conditionalFormatting sqref="H13">
    <cfRule type="expression" dxfId="519" priority="45">
      <formula>INDIRECT(ADDRESS(ROW(),COLUMN()))=TRUNC(INDIRECT(ADDRESS(ROW(),COLUMN())))</formula>
    </cfRule>
  </conditionalFormatting>
  <conditionalFormatting sqref="H19">
    <cfRule type="expression" dxfId="518" priority="43">
      <formula>INDIRECT(ADDRESS(ROW(),COLUMN()))=TRUNC(INDIRECT(ADDRESS(ROW(),COLUMN())))</formula>
    </cfRule>
  </conditionalFormatting>
  <conditionalFormatting sqref="J20">
    <cfRule type="expression" dxfId="517" priority="41">
      <formula>INDIRECT(ADDRESS(ROW(),COLUMN()))=TRUNC(INDIRECT(ADDRESS(ROW(),COLUMN())))</formula>
    </cfRule>
  </conditionalFormatting>
  <conditionalFormatting sqref="H20">
    <cfRule type="expression" dxfId="516" priority="40">
      <formula>INDIRECT(ADDRESS(ROW(),COLUMN()))=TRUNC(INDIRECT(ADDRESS(ROW(),COLUMN())))</formula>
    </cfRule>
  </conditionalFormatting>
  <conditionalFormatting sqref="J14">
    <cfRule type="expression" dxfId="515" priority="38">
      <formula>INDIRECT(ADDRESS(ROW(),COLUMN()))=TRUNC(INDIRECT(ADDRESS(ROW(),COLUMN())))</formula>
    </cfRule>
  </conditionalFormatting>
  <conditionalFormatting sqref="H14">
    <cfRule type="expression" dxfId="514" priority="37">
      <formula>INDIRECT(ADDRESS(ROW(),COLUMN()))=TRUNC(INDIRECT(ADDRESS(ROW(),COLUMN())))</formula>
    </cfRule>
  </conditionalFormatting>
  <conditionalFormatting sqref="J15">
    <cfRule type="expression" dxfId="513" priority="35">
      <formula>INDIRECT(ADDRESS(ROW(),COLUMN()))=TRUNC(INDIRECT(ADDRESS(ROW(),COLUMN())))</formula>
    </cfRule>
  </conditionalFormatting>
  <conditionalFormatting sqref="H15">
    <cfRule type="expression" dxfId="512" priority="34">
      <formula>INDIRECT(ADDRESS(ROW(),COLUMN()))=TRUNC(INDIRECT(ADDRESS(ROW(),COLUMN())))</formula>
    </cfRule>
  </conditionalFormatting>
  <conditionalFormatting sqref="J16">
    <cfRule type="expression" dxfId="511" priority="32">
      <formula>INDIRECT(ADDRESS(ROW(),COLUMN()))=TRUNC(INDIRECT(ADDRESS(ROW(),COLUMN())))</formula>
    </cfRule>
  </conditionalFormatting>
  <conditionalFormatting sqref="H16">
    <cfRule type="expression" dxfId="510" priority="31">
      <formula>INDIRECT(ADDRESS(ROW(),COLUMN()))=TRUNC(INDIRECT(ADDRESS(ROW(),COLUMN())))</formula>
    </cfRule>
  </conditionalFormatting>
  <conditionalFormatting sqref="H12">
    <cfRule type="expression" dxfId="509" priority="30">
      <formula>INDIRECT(ADDRESS(ROW(),COLUMN()))=TRUNC(INDIRECT(ADDRESS(ROW(),COLUMN())))</formula>
    </cfRule>
  </conditionalFormatting>
  <conditionalFormatting sqref="J12">
    <cfRule type="expression" dxfId="508" priority="29">
      <formula>INDIRECT(ADDRESS(ROW(),COLUMN()))=TRUNC(INDIRECT(ADDRESS(ROW(),COLUMN())))</formula>
    </cfRule>
  </conditionalFormatting>
  <conditionalFormatting sqref="H17">
    <cfRule type="expression" dxfId="507" priority="28">
      <formula>INDIRECT(ADDRESS(ROW(),COLUMN()))=TRUNC(INDIRECT(ADDRESS(ROW(),COLUMN())))</formula>
    </cfRule>
  </conditionalFormatting>
  <conditionalFormatting sqref="H17">
    <cfRule type="expression" dxfId="506" priority="27">
      <formula>INDIRECT(ADDRESS(ROW(),COLUMN()))=TRUNC(INDIRECT(ADDRESS(ROW(),COLUMN())))</formula>
    </cfRule>
  </conditionalFormatting>
  <conditionalFormatting sqref="J18">
    <cfRule type="expression" dxfId="505" priority="25">
      <formula>INDIRECT(ADDRESS(ROW(),COLUMN()))=TRUNC(INDIRECT(ADDRESS(ROW(),COLUMN())))</formula>
    </cfRule>
  </conditionalFormatting>
  <conditionalFormatting sqref="J18">
    <cfRule type="expression" dxfId="504" priority="23">
      <formula>INDIRECT(ADDRESS(ROW(),COLUMN()))=TRUNC(INDIRECT(ADDRESS(ROW(),COLUMN())))</formula>
    </cfRule>
  </conditionalFormatting>
  <conditionalFormatting sqref="H18">
    <cfRule type="expression" dxfId="503" priority="22">
      <formula>INDIRECT(ADDRESS(ROW(),COLUMN()))=TRUNC(INDIRECT(ADDRESS(ROW(),COLUMN())))</formula>
    </cfRule>
  </conditionalFormatting>
  <conditionalFormatting sqref="H18">
    <cfRule type="expression" dxfId="502" priority="21">
      <formula>INDIRECT(ADDRESS(ROW(),COLUMN()))=TRUNC(INDIRECT(ADDRESS(ROW(),COLUMN())))</formula>
    </cfRule>
  </conditionalFormatting>
  <conditionalFormatting sqref="H21">
    <cfRule type="expression" dxfId="501" priority="20">
      <formula>INDIRECT(ADDRESS(ROW(),COLUMN()))=TRUNC(INDIRECT(ADDRESS(ROW(),COLUMN())))</formula>
    </cfRule>
  </conditionalFormatting>
  <conditionalFormatting sqref="H21">
    <cfRule type="expression" dxfId="500" priority="19">
      <formula>INDIRECT(ADDRESS(ROW(),COLUMN()))=TRUNC(INDIRECT(ADDRESS(ROW(),COLUMN())))</formula>
    </cfRule>
  </conditionalFormatting>
  <conditionalFormatting sqref="H21">
    <cfRule type="expression" dxfId="499" priority="18">
      <formula>INDIRECT(ADDRESS(ROW(),COLUMN()))=TRUNC(INDIRECT(ADDRESS(ROW(),COLUMN())))</formula>
    </cfRule>
  </conditionalFormatting>
  <conditionalFormatting sqref="H21">
    <cfRule type="expression" dxfId="498" priority="17">
      <formula>INDIRECT(ADDRESS(ROW(),COLUMN()))=TRUNC(INDIRECT(ADDRESS(ROW(),COLUMN())))</formula>
    </cfRule>
  </conditionalFormatting>
  <conditionalFormatting sqref="M11">
    <cfRule type="expression" dxfId="497" priority="16">
      <formula>INDIRECT(ADDRESS(ROW(),COLUMN()))=TRUNC(INDIRECT(ADDRESS(ROW(),COLUMN())))</formula>
    </cfRule>
  </conditionalFormatting>
  <conditionalFormatting sqref="M16 M20">
    <cfRule type="expression" dxfId="496" priority="15">
      <formula>INDIRECT(ADDRESS(ROW(),COLUMN()))=TRUNC(INDIRECT(ADDRESS(ROW(),COLUMN())))</formula>
    </cfRule>
  </conditionalFormatting>
  <conditionalFormatting sqref="M17 M19">
    <cfRule type="expression" dxfId="495" priority="14">
      <formula>INDIRECT(ADDRESS(ROW(),COLUMN()))=TRUNC(INDIRECT(ADDRESS(ROW(),COLUMN())))</formula>
    </cfRule>
  </conditionalFormatting>
  <conditionalFormatting sqref="M19">
    <cfRule type="expression" dxfId="494" priority="13">
      <formula>INDIRECT(ADDRESS(ROW(),COLUMN()))=TRUNC(INDIRECT(ADDRESS(ROW(),COLUMN())))</formula>
    </cfRule>
  </conditionalFormatting>
  <conditionalFormatting sqref="M13">
    <cfRule type="expression" dxfId="493" priority="12">
      <formula>INDIRECT(ADDRESS(ROW(),COLUMN()))=TRUNC(INDIRECT(ADDRESS(ROW(),COLUMN())))</formula>
    </cfRule>
  </conditionalFormatting>
  <conditionalFormatting sqref="M14">
    <cfRule type="expression" dxfId="492" priority="11">
      <formula>INDIRECT(ADDRESS(ROW(),COLUMN()))=TRUNC(INDIRECT(ADDRESS(ROW(),COLUMN())))</formula>
    </cfRule>
  </conditionalFormatting>
  <conditionalFormatting sqref="M15">
    <cfRule type="expression" dxfId="491" priority="10">
      <formula>INDIRECT(ADDRESS(ROW(),COLUMN()))=TRUNC(INDIRECT(ADDRESS(ROW(),COLUMN())))</formula>
    </cfRule>
  </conditionalFormatting>
  <conditionalFormatting sqref="M13">
    <cfRule type="expression" dxfId="490" priority="9">
      <formula>INDIRECT(ADDRESS(ROW(),COLUMN()))=TRUNC(INDIRECT(ADDRESS(ROW(),COLUMN())))</formula>
    </cfRule>
  </conditionalFormatting>
  <conditionalFormatting sqref="M17">
    <cfRule type="expression" dxfId="489" priority="8">
      <formula>INDIRECT(ADDRESS(ROW(),COLUMN()))=TRUNC(INDIRECT(ADDRESS(ROW(),COLUMN())))</formula>
    </cfRule>
  </conditionalFormatting>
  <conditionalFormatting sqref="M20">
    <cfRule type="expression" dxfId="488" priority="7">
      <formula>INDIRECT(ADDRESS(ROW(),COLUMN()))=TRUNC(INDIRECT(ADDRESS(ROW(),COLUMN())))</formula>
    </cfRule>
  </conditionalFormatting>
  <conditionalFormatting sqref="M14">
    <cfRule type="expression" dxfId="487" priority="6">
      <formula>INDIRECT(ADDRESS(ROW(),COLUMN()))=TRUNC(INDIRECT(ADDRESS(ROW(),COLUMN())))</formula>
    </cfRule>
  </conditionalFormatting>
  <conditionalFormatting sqref="M15">
    <cfRule type="expression" dxfId="486" priority="5">
      <formula>INDIRECT(ADDRESS(ROW(),COLUMN()))=TRUNC(INDIRECT(ADDRESS(ROW(),COLUMN())))</formula>
    </cfRule>
  </conditionalFormatting>
  <conditionalFormatting sqref="M16">
    <cfRule type="expression" dxfId="485" priority="4">
      <formula>INDIRECT(ADDRESS(ROW(),COLUMN()))=TRUNC(INDIRECT(ADDRESS(ROW(),COLUMN())))</formula>
    </cfRule>
  </conditionalFormatting>
  <conditionalFormatting sqref="M12">
    <cfRule type="expression" dxfId="484" priority="3">
      <formula>INDIRECT(ADDRESS(ROW(),COLUMN()))=TRUNC(INDIRECT(ADDRESS(ROW(),COLUMN())))</formula>
    </cfRule>
  </conditionalFormatting>
  <conditionalFormatting sqref="M18">
    <cfRule type="expression" dxfId="483" priority="2">
      <formula>INDIRECT(ADDRESS(ROW(),COLUMN()))=TRUNC(INDIRECT(ADDRESS(ROW(),COLUMN())))</formula>
    </cfRule>
  </conditionalFormatting>
  <conditionalFormatting sqref="M18">
    <cfRule type="expression" dxfId="482" priority="1">
      <formula>INDIRECT(ADDRESS(ROW(),COLUMN()))=TRUNC(INDIRECT(ADDRESS(ROW(),COLUMN())))</formula>
    </cfRule>
  </conditionalFormatting>
  <dataValidations count="7">
    <dataValidation type="list" imeMode="hiragana" allowBlank="1" showInputMessage="1" showErrorMessage="1" sqref="D11:D310">
      <formula1>INDIRECT(C11)</formula1>
    </dataValidation>
    <dataValidation type="list" imeMode="hiragana" allowBlank="1" showInputMessage="1" showErrorMessage="1" sqref="C11">
      <formula1>$A$366:$A$369</formula1>
    </dataValidation>
    <dataValidation imeMode="off" allowBlank="1" showInputMessage="1" showErrorMessage="1" sqref="M11:M310 G312:I312 J11:J310 G315:I351 P11:P310"/>
    <dataValidation type="list" imeMode="hiragana" allowBlank="1" showInputMessage="1" showErrorMessage="1" sqref="C12:C310">
      <formula1>区分</formula1>
    </dataValidation>
    <dataValidation type="list" allowBlank="1" showInputMessage="1" showErrorMessage="1" sqref="Q11:R310">
      <formula1>"○"</formula1>
    </dataValidation>
    <dataValidation imeMode="disabled" allowBlank="1" showInputMessage="1" showErrorMessage="1" sqref="C8 F6 A11:A310 I6:L7 G6:H8 F8 C6 B2:B3"/>
    <dataValidation imeMode="hiragana" allowBlank="1" showInputMessage="1" showErrorMessage="1" sqref="E11:F310 K11:K310 N11:N310"/>
  </dataValidations>
  <pageMargins left="0.7" right="0.7" top="0.75" bottom="0.75" header="0.3" footer="0.3"/>
  <pageSetup paperSize="9" scale="61" orientation="portrait" r:id="rId1"/>
  <colBreaks count="1" manualBreakCount="1">
    <brk id="19"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3B8721-A4F6-4E57-BC35-E6A73B2058AE}"/>
</file>

<file path=customXml/itemProps2.xml><?xml version="1.0" encoding="utf-8"?>
<ds:datastoreItem xmlns:ds="http://schemas.openxmlformats.org/officeDocument/2006/customXml" ds:itemID="{9F14A250-96F8-405C-98F9-34561B8D9AFE}"/>
</file>

<file path=customXml/itemProps3.xml><?xml version="1.0" encoding="utf-8"?>
<ds:datastoreItem xmlns:ds="http://schemas.openxmlformats.org/officeDocument/2006/customXml" ds:itemID="{9FD57B08-AD29-4EBC-B75B-BDA98BE92B6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43</vt:i4>
      </vt:variant>
    </vt:vector>
  </HeadingPairs>
  <TitlesOfParts>
    <vt:vector size="56" baseType="lpstr">
      <vt:lpstr>様式1</vt:lpstr>
      <vt:lpstr>様式2‐1</vt:lpstr>
      <vt:lpstr>様式2‐2</vt:lpstr>
      <vt:lpstr>様式2‐3</vt:lpstr>
      <vt:lpstr>様式３(収支)</vt:lpstr>
      <vt:lpstr>様式３-2(経費支出)</vt:lpstr>
      <vt:lpstr>必須プログラム(i)</vt:lpstr>
      <vt:lpstr>必須プログラム(ii)</vt:lpstr>
      <vt:lpstr>任意プログラム(ア) </vt:lpstr>
      <vt:lpstr>任意プログラム(イ) </vt:lpstr>
      <vt:lpstr>任意プログラム(ウ) </vt:lpstr>
      <vt:lpstr>任意プログラム(エ)  </vt:lpstr>
      <vt:lpstr>様式4</vt:lpstr>
      <vt:lpstr>'任意プログラム(ア) '!Print_Area</vt:lpstr>
      <vt:lpstr>'任意プログラム(イ) '!Print_Area</vt:lpstr>
      <vt:lpstr>'任意プログラム(ウ) '!Print_Area</vt:lpstr>
      <vt:lpstr>'任意プログラム(エ)  '!Print_Area</vt:lpstr>
      <vt:lpstr>'必須プログラム(i)'!Print_Area</vt:lpstr>
      <vt:lpstr>'必須プログラム(ii)'!Print_Area</vt:lpstr>
      <vt:lpstr>様式1!Print_Area</vt:lpstr>
      <vt:lpstr>様式2‐1!Print_Area</vt:lpstr>
      <vt:lpstr>様式2‐2!Print_Area</vt:lpstr>
      <vt:lpstr>様式2‐3!Print_Area</vt:lpstr>
      <vt:lpstr>'様式３(収支)'!Print_Area</vt:lpstr>
      <vt:lpstr>'様式３-2(経費支出)'!Print_Area</vt:lpstr>
      <vt:lpstr>様式4!Print_Area</vt:lpstr>
      <vt:lpstr>'任意プログラム(ア) '!会場費・創作活動費・文芸費</vt:lpstr>
      <vt:lpstr>'任意プログラム(イ) '!会場費・創作活動費・文芸費</vt:lpstr>
      <vt:lpstr>'任意プログラム(ウ) '!会場費・創作活動費・文芸費</vt:lpstr>
      <vt:lpstr>'任意プログラム(エ)  '!会場費・創作活動費・文芸費</vt:lpstr>
      <vt:lpstr>'必須プログラム(ii)'!会場費・創作活動費・文芸費</vt:lpstr>
      <vt:lpstr>会場費・創作活動費・文芸費</vt:lpstr>
      <vt:lpstr>'任意プログラム(ア) '!区分</vt:lpstr>
      <vt:lpstr>'任意プログラム(イ) '!区分</vt:lpstr>
      <vt:lpstr>'任意プログラム(ウ) '!区分</vt:lpstr>
      <vt:lpstr>'任意プログラム(エ)  '!区分</vt:lpstr>
      <vt:lpstr>'必須プログラム(ii)'!区分</vt:lpstr>
      <vt:lpstr>区分</vt:lpstr>
      <vt:lpstr>'任意プログラム(ア) '!謝金・宣伝費・印刷費等</vt:lpstr>
      <vt:lpstr>'任意プログラム(イ) '!謝金・宣伝費・印刷費等</vt:lpstr>
      <vt:lpstr>'任意プログラム(ウ) '!謝金・宣伝費・印刷費等</vt:lpstr>
      <vt:lpstr>'任意プログラム(エ)  '!謝金・宣伝費・印刷費等</vt:lpstr>
      <vt:lpstr>'必須プログラム(ii)'!謝金・宣伝費・印刷費等</vt:lpstr>
      <vt:lpstr>謝金・宣伝費・印刷費等</vt:lpstr>
      <vt:lpstr>'任意プログラム(ア) '!諸経費</vt:lpstr>
      <vt:lpstr>'任意プログラム(イ) '!諸経費</vt:lpstr>
      <vt:lpstr>'任意プログラム(ウ) '!諸経費</vt:lpstr>
      <vt:lpstr>'任意プログラム(エ)  '!諸経費</vt:lpstr>
      <vt:lpstr>'必須プログラム(ii)'!諸経費</vt:lpstr>
      <vt:lpstr>諸経費</vt:lpstr>
      <vt:lpstr>'任意プログラム(ア) '!旅費</vt:lpstr>
      <vt:lpstr>'任意プログラム(イ) '!旅費</vt:lpstr>
      <vt:lpstr>'任意プログラム(ウ) '!旅費</vt:lpstr>
      <vt:lpstr>'任意プログラム(エ)  '!旅費</vt:lpstr>
      <vt:lpstr>'必須プログラム(ii)'!旅費</vt:lpstr>
      <vt:lpstr>旅費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2021-01-05T08:39:01Z</cp:lastPrinted>
  <dcterms:created xsi:type="dcterms:W3CDTF">2005-12-21T09:28:47Z</dcterms:created>
  <dcterms:modified xsi:type="dcterms:W3CDTF">2021-01-20T04:24:17Z</dcterms:modified>
</cp:coreProperties>
</file>