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G:\共有ドライブ\AFF\90_公開ドキュメント\22_固定費計算シート\2021年8月17日_募集要項Ver2.0\公開用\"/>
    </mc:Choice>
  </mc:AlternateContent>
  <xr:revisionPtr revIDLastSave="0" documentId="13_ncr:1_{220D416B-8EEA-44C4-B64F-C5295176D442}" xr6:coauthVersionLast="47" xr6:coauthVersionMax="47" xr10:uidLastSave="{00000000-0000-0000-0000-000000000000}"/>
  <workbookProtection workbookAlgorithmName="SHA-512" workbookHashValue="Qj5U87p1yU9MYRiHkvYiD2WqRoGnM8AzZ3ROjXlo0eXDQSndh04AOv9BFpzgdtEincn9F6ZBtoWmTj/l3QK7vQ==" workbookSaltValue="MoFPwXcc4/Pu4luxZqgRlQ==" workbookSpinCount="100000" lockStructure="1"/>
  <bookViews>
    <workbookView xWindow="28680" yWindow="-10620" windowWidth="29040" windowHeight="16440" tabRatio="747" xr2:uid="{D0B8A9C2-37C8-4860-A793-EDCB493D5E22}"/>
  </bookViews>
  <sheets>
    <sheet name="1公演等当たり固定費計算シート" sheetId="1" r:id="rId1"/>
    <sheet name="マスター" sheetId="2" state="hidden" r:id="rId2"/>
  </sheets>
  <definedNames>
    <definedName name="_xlnm.Print_Area" localSheetId="0">'1公演等当たり固定費計算シート'!$B$1:$M$81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1" l="1"/>
  <c r="K52" i="1" s="1"/>
  <c r="J52" i="1"/>
  <c r="K19" i="1"/>
  <c r="K23" i="1" s="1"/>
  <c r="G23" i="1"/>
  <c r="G24" i="1" s="1"/>
  <c r="G25" i="1" s="1"/>
  <c r="G26" i="1" s="1"/>
  <c r="G27" i="1" s="1"/>
  <c r="G28" i="1" s="1"/>
  <c r="G29" i="1" s="1"/>
  <c r="G30" i="1" s="1"/>
  <c r="G31" i="1" s="1"/>
  <c r="G32" i="1" s="1"/>
  <c r="G33" i="1" s="1"/>
  <c r="G34" i="1" s="1"/>
  <c r="G35" i="1" s="1"/>
  <c r="G36" i="1" s="1"/>
  <c r="G37" i="1" s="1"/>
  <c r="G38" i="1" s="1"/>
  <c r="G39" i="1" s="1"/>
  <c r="G40" i="1" s="1"/>
  <c r="G41" i="1" s="1"/>
  <c r="J9" i="1"/>
  <c r="S13" i="1"/>
  <c r="R13" i="1"/>
  <c r="Q13" i="1"/>
  <c r="J42" i="1"/>
  <c r="J54" i="1" l="1"/>
  <c r="K22" i="1"/>
  <c r="K30" i="1"/>
  <c r="K48" i="1"/>
  <c r="K31" i="1"/>
  <c r="K39" i="1"/>
  <c r="K49" i="1"/>
  <c r="K24" i="1"/>
  <c r="K32" i="1"/>
  <c r="K40" i="1"/>
  <c r="K50" i="1"/>
  <c r="K25" i="1"/>
  <c r="K33" i="1"/>
  <c r="K41" i="1"/>
  <c r="K26" i="1"/>
  <c r="K34" i="1"/>
  <c r="K44" i="1"/>
  <c r="K38" i="1"/>
  <c r="K27" i="1"/>
  <c r="K35" i="1"/>
  <c r="K45" i="1"/>
  <c r="K28" i="1"/>
  <c r="K36" i="1"/>
  <c r="K46" i="1"/>
  <c r="K29" i="1"/>
  <c r="K37" i="1"/>
  <c r="K47" i="1"/>
  <c r="K42" i="1" l="1"/>
  <c r="K54" i="1" l="1"/>
  <c r="K56" i="1" s="1"/>
  <c r="K57" i="1" s="1"/>
  <c r="K62" i="1" l="1"/>
  <c r="K3" i="1" s="1"/>
  <c r="K61" i="1"/>
  <c r="K2" i="1" s="1"/>
  <c r="K75" i="1" l="1"/>
  <c r="K69" i="1"/>
  <c r="K76" i="1"/>
  <c r="K72" i="1"/>
  <c r="K67" i="1"/>
  <c r="K71" i="1"/>
  <c r="K68" i="1"/>
  <c r="K73" i="1"/>
  <c r="K74" i="1"/>
  <c r="K70" i="1"/>
</calcChain>
</file>

<file path=xl/sharedStrings.xml><?xml version="1.0" encoding="utf-8"?>
<sst xmlns="http://schemas.openxmlformats.org/spreadsheetml/2006/main" count="101" uniqueCount="81">
  <si>
    <t>取組マスター</t>
    <rPh sb="0" eb="2">
      <t>トリクミ</t>
    </rPh>
    <phoneticPr fontId="2"/>
  </si>
  <si>
    <t>キャンセル①</t>
    <phoneticPr fontId="2"/>
  </si>
  <si>
    <t>キャンセル②</t>
    <phoneticPr fontId="2"/>
  </si>
  <si>
    <t>キャンセル③</t>
    <phoneticPr fontId="2"/>
  </si>
  <si>
    <t>キャンセル④</t>
    <phoneticPr fontId="2"/>
  </si>
  <si>
    <t>キャンセル⑤</t>
    <phoneticPr fontId="2"/>
  </si>
  <si>
    <t>キャンセル⑥</t>
    <phoneticPr fontId="2"/>
  </si>
  <si>
    <t>キャンセル⑦</t>
    <phoneticPr fontId="2"/>
  </si>
  <si>
    <t>キャンセル⑧</t>
    <phoneticPr fontId="2"/>
  </si>
  <si>
    <t>キャンセル⑨</t>
    <phoneticPr fontId="2"/>
  </si>
  <si>
    <t>キャンセル⑩</t>
    <phoneticPr fontId="2"/>
  </si>
  <si>
    <t>事業者名</t>
    <rPh sb="0" eb="3">
      <t>ジギョウシャ</t>
    </rPh>
    <rPh sb="3" eb="4">
      <t>メイ</t>
    </rPh>
    <phoneticPr fontId="2"/>
  </si>
  <si>
    <t>事業名</t>
    <rPh sb="0" eb="2">
      <t>ジギョウ</t>
    </rPh>
    <rPh sb="2" eb="3">
      <t>メイ</t>
    </rPh>
    <phoneticPr fontId="2"/>
  </si>
  <si>
    <t>概要</t>
    <rPh sb="0" eb="2">
      <t>ガイヨウ</t>
    </rPh>
    <phoneticPr fontId="2"/>
  </si>
  <si>
    <t>人件費</t>
    <rPh sb="0" eb="3">
      <t>ジンケンヒ</t>
    </rPh>
    <phoneticPr fontId="2"/>
  </si>
  <si>
    <t>売上の内訳</t>
    <rPh sb="0" eb="2">
      <t>ウリアゲ</t>
    </rPh>
    <rPh sb="3" eb="5">
      <t>ウチワケ</t>
    </rPh>
    <phoneticPr fontId="2"/>
  </si>
  <si>
    <t>①対象となる固定費の算出</t>
    <rPh sb="1" eb="3">
      <t>タイショウ</t>
    </rPh>
    <rPh sb="6" eb="9">
      <t>コテイヒ</t>
    </rPh>
    <rPh sb="10" eb="12">
      <t>サンシュツ</t>
    </rPh>
    <phoneticPr fontId="2"/>
  </si>
  <si>
    <t>通信費</t>
    <rPh sb="0" eb="3">
      <t>ツウシンヒ</t>
    </rPh>
    <phoneticPr fontId="2"/>
  </si>
  <si>
    <t>広告宣伝費</t>
    <rPh sb="0" eb="5">
      <t>コウコクセンデンヒ</t>
    </rPh>
    <phoneticPr fontId="2"/>
  </si>
  <si>
    <t>賃借料</t>
    <rPh sb="0" eb="3">
      <t>チンシャクリョウ</t>
    </rPh>
    <phoneticPr fontId="2"/>
  </si>
  <si>
    <t>光熱費</t>
    <rPh sb="0" eb="3">
      <t>コウネツヒ</t>
    </rPh>
    <phoneticPr fontId="2"/>
  </si>
  <si>
    <t>会議費</t>
    <rPh sb="0" eb="3">
      <t>カイギヒ</t>
    </rPh>
    <phoneticPr fontId="2"/>
  </si>
  <si>
    <t>②上記のうち、対象に含まれない費用</t>
    <rPh sb="1" eb="3">
      <t>ジョウキ</t>
    </rPh>
    <rPh sb="7" eb="9">
      <t>タイショウ</t>
    </rPh>
    <rPh sb="10" eb="11">
      <t>フク</t>
    </rPh>
    <rPh sb="15" eb="17">
      <t>ヒヨウ</t>
    </rPh>
    <phoneticPr fontId="2"/>
  </si>
  <si>
    <t>福利厚生費</t>
    <rPh sb="0" eb="5">
      <t>フクリコウセイヒ</t>
    </rPh>
    <phoneticPr fontId="2"/>
  </si>
  <si>
    <t>租税公課</t>
    <rPh sb="0" eb="4">
      <t>ソゼイコウカ</t>
    </rPh>
    <phoneticPr fontId="2"/>
  </si>
  <si>
    <t>新聞図書費</t>
    <rPh sb="0" eb="5">
      <t>シンブントショヒ</t>
    </rPh>
    <phoneticPr fontId="2"/>
  </si>
  <si>
    <t>雑費</t>
    <rPh sb="0" eb="2">
      <t>ザッピ</t>
    </rPh>
    <phoneticPr fontId="2"/>
  </si>
  <si>
    <t>交際接待費</t>
    <rPh sb="0" eb="5">
      <t>コウサイセッタイヒ</t>
    </rPh>
    <phoneticPr fontId="2"/>
  </si>
  <si>
    <t>雇用調整助成金</t>
    <rPh sb="0" eb="4">
      <t>コヨウチョウセイ</t>
    </rPh>
    <rPh sb="4" eb="7">
      <t>ジョセイキン</t>
    </rPh>
    <phoneticPr fontId="2"/>
  </si>
  <si>
    <t>③マネジメント費（8%）の減額</t>
    <rPh sb="7" eb="8">
      <t>ヒ</t>
    </rPh>
    <rPh sb="13" eb="15">
      <t>ゲンガク</t>
    </rPh>
    <phoneticPr fontId="2"/>
  </si>
  <si>
    <t>④公演実施件数</t>
    <rPh sb="1" eb="3">
      <t>コウエン</t>
    </rPh>
    <rPh sb="3" eb="7">
      <t>ジッシケンスウ</t>
    </rPh>
    <phoneticPr fontId="2"/>
  </si>
  <si>
    <t>公演等1回当たり固定費</t>
    <rPh sb="0" eb="3">
      <t>コウエントウ</t>
    </rPh>
    <rPh sb="4" eb="5">
      <t>カイ</t>
    </rPh>
    <rPh sb="5" eb="6">
      <t>ア</t>
    </rPh>
    <rPh sb="8" eb="11">
      <t>コテイヒ</t>
    </rPh>
    <phoneticPr fontId="2"/>
  </si>
  <si>
    <t>各取組で申請できる固定費額</t>
    <rPh sb="0" eb="3">
      <t>カクトリクミ</t>
    </rPh>
    <rPh sb="4" eb="6">
      <t>シンセイ</t>
    </rPh>
    <rPh sb="9" eb="12">
      <t>コテイヒ</t>
    </rPh>
    <rPh sb="12" eb="13">
      <t>ガク</t>
    </rPh>
    <phoneticPr fontId="2"/>
  </si>
  <si>
    <t>公演等</t>
    <rPh sb="0" eb="3">
      <t>コウエントウ</t>
    </rPh>
    <phoneticPr fontId="2"/>
  </si>
  <si>
    <t>美術館・博物館等</t>
    <rPh sb="0" eb="3">
      <t>ビジュツカン</t>
    </rPh>
    <rPh sb="4" eb="7">
      <t>ハクブツカン</t>
    </rPh>
    <rPh sb="7" eb="8">
      <t>トウ</t>
    </rPh>
    <phoneticPr fontId="2"/>
  </si>
  <si>
    <t>財務諸表・決算書等に記載されている金額</t>
    <rPh sb="0" eb="4">
      <t>ザイムショヒョウ</t>
    </rPh>
    <rPh sb="5" eb="8">
      <t>ケッサンショ</t>
    </rPh>
    <rPh sb="8" eb="9">
      <t>トウ</t>
    </rPh>
    <rPh sb="10" eb="12">
      <t>キサイ</t>
    </rPh>
    <rPh sb="17" eb="19">
      <t>キンガク</t>
    </rPh>
    <phoneticPr fontId="2"/>
  </si>
  <si>
    <t>合計 (a)</t>
    <rPh sb="0" eb="2">
      <t>ゴウケイ</t>
    </rPh>
    <phoneticPr fontId="2"/>
  </si>
  <si>
    <t>合計 (b)</t>
    <rPh sb="0" eb="2">
      <t>ゴウケイ</t>
    </rPh>
    <phoneticPr fontId="2"/>
  </si>
  <si>
    <t>(c) = (a) - (b)</t>
    <phoneticPr fontId="2"/>
  </si>
  <si>
    <t>(d) = (c) × 8%</t>
    <phoneticPr fontId="2"/>
  </si>
  <si>
    <t>(e) = (c) - (d)</t>
    <phoneticPr fontId="2"/>
  </si>
  <si>
    <t>(f)</t>
    <phoneticPr fontId="2"/>
  </si>
  <si>
    <t>(g) = (e) ÷(f)</t>
    <phoneticPr fontId="2"/>
  </si>
  <si>
    <t>公演等割合</t>
    <rPh sb="0" eb="3">
      <t>コウエントウ</t>
    </rPh>
    <rPh sb="3" eb="5">
      <t>ワリアイ</t>
    </rPh>
    <phoneticPr fontId="2"/>
  </si>
  <si>
    <t>企画展等割合</t>
    <rPh sb="0" eb="4">
      <t>キカクテントウ</t>
    </rPh>
    <rPh sb="4" eb="6">
      <t>ワリアイ</t>
    </rPh>
    <phoneticPr fontId="2"/>
  </si>
  <si>
    <t>企画展・常設展等割合</t>
    <rPh sb="0" eb="3">
      <t>キカクテン</t>
    </rPh>
    <rPh sb="4" eb="7">
      <t>ジョウセツテン</t>
    </rPh>
    <rPh sb="7" eb="8">
      <t>トウ</t>
    </rPh>
    <rPh sb="8" eb="10">
      <t>ワリアイ</t>
    </rPh>
    <phoneticPr fontId="2"/>
  </si>
  <si>
    <t>対象となる公演等の切り分けのために使う按分比率</t>
    <rPh sb="0" eb="2">
      <t>タイショウ</t>
    </rPh>
    <rPh sb="5" eb="7">
      <t>コウエン</t>
    </rPh>
    <rPh sb="7" eb="8">
      <t>トウ</t>
    </rPh>
    <rPh sb="9" eb="10">
      <t>キ</t>
    </rPh>
    <rPh sb="11" eb="12">
      <t>ワ</t>
    </rPh>
    <rPh sb="17" eb="18">
      <t>ツカ</t>
    </rPh>
    <rPh sb="19" eb="21">
      <t>アンブン</t>
    </rPh>
    <rPh sb="21" eb="23">
      <t>ヒリツ</t>
    </rPh>
    <phoneticPr fontId="2"/>
  </si>
  <si>
    <t>対象となる公演等に係る固定費額按分額</t>
    <rPh sb="0" eb="2">
      <t>タイショウ</t>
    </rPh>
    <rPh sb="5" eb="8">
      <t>コウエントウ</t>
    </rPh>
    <rPh sb="9" eb="10">
      <t>カカ</t>
    </rPh>
    <rPh sb="11" eb="15">
      <t>コテイヒガク</t>
    </rPh>
    <rPh sb="15" eb="18">
      <t>アンブンガク</t>
    </rPh>
    <phoneticPr fontId="2"/>
  </si>
  <si>
    <t>公演等1回当たりの固定費計算</t>
    <rPh sb="0" eb="3">
      <t>コウエントウ</t>
    </rPh>
    <rPh sb="4" eb="6">
      <t>カイア</t>
    </rPh>
    <rPh sb="9" eb="12">
      <t>コテイヒ</t>
    </rPh>
    <rPh sb="12" eb="14">
      <t>ケイサン</t>
    </rPh>
    <phoneticPr fontId="2"/>
  </si>
  <si>
    <t>⑤各キャンセル取組ごとの公演等回数</t>
    <rPh sb="1" eb="2">
      <t>カク</t>
    </rPh>
    <rPh sb="7" eb="9">
      <t>トリクミ</t>
    </rPh>
    <rPh sb="12" eb="15">
      <t>コウエントウ</t>
    </rPh>
    <rPh sb="15" eb="17">
      <t>カイスウ</t>
    </rPh>
    <phoneticPr fontId="2"/>
  </si>
  <si>
    <t>補助上限区分に応じて補助するキャンセル料支援事業</t>
    <rPh sb="0" eb="6">
      <t>ホジョジョウゲンクブン</t>
    </rPh>
    <rPh sb="7" eb="8">
      <t>オウ</t>
    </rPh>
    <rPh sb="10" eb="12">
      <t>ホジョ</t>
    </rPh>
    <rPh sb="19" eb="20">
      <t>リョウ</t>
    </rPh>
    <rPh sb="20" eb="24">
      <t>シエンジギョウ</t>
    </rPh>
    <phoneticPr fontId="2"/>
  </si>
  <si>
    <t>J-LODlive2事業では対象とならない任意団体、美術館・博物館等</t>
    <rPh sb="10" eb="12">
      <t>ジギョウ</t>
    </rPh>
    <rPh sb="14" eb="16">
      <t>タイショウ</t>
    </rPh>
    <rPh sb="21" eb="25">
      <t>ニンイダンタイ</t>
    </rPh>
    <rPh sb="26" eb="29">
      <t>ビジュツカン</t>
    </rPh>
    <rPh sb="30" eb="34">
      <t>ハクブツカントウ</t>
    </rPh>
    <phoneticPr fontId="2"/>
  </si>
  <si>
    <t>特措法に基づく休業要請に応じた私立の美術館・博物館等（1,000㎡超）</t>
    <rPh sb="0" eb="3">
      <t>トクソホウ</t>
    </rPh>
    <rPh sb="4" eb="5">
      <t>モト</t>
    </rPh>
    <rPh sb="7" eb="11">
      <t>キュウギョウヨウセイ</t>
    </rPh>
    <rPh sb="12" eb="13">
      <t>オウ</t>
    </rPh>
    <rPh sb="15" eb="17">
      <t>シリツ</t>
    </rPh>
    <rPh sb="18" eb="21">
      <t>ビジュツカン</t>
    </rPh>
    <rPh sb="22" eb="26">
      <t>ハクブツカントウ</t>
    </rPh>
    <rPh sb="33" eb="34">
      <t>チョウ</t>
    </rPh>
    <phoneticPr fontId="2"/>
  </si>
  <si>
    <t>「特措法に基づく休業要請に応じた私立の美術館・博物館等」と「公演等」の組み合わせは選べません。</t>
    <rPh sb="1" eb="4">
      <t>トクソホウ</t>
    </rPh>
    <rPh sb="5" eb="6">
      <t>モト</t>
    </rPh>
    <rPh sb="8" eb="12">
      <t>キュウギョウヨウセイ</t>
    </rPh>
    <rPh sb="13" eb="14">
      <t>オウ</t>
    </rPh>
    <rPh sb="16" eb="18">
      <t>シリツ</t>
    </rPh>
    <rPh sb="19" eb="22">
      <t>ビジュツカン</t>
    </rPh>
    <rPh sb="23" eb="27">
      <t>ハクブツカントウ</t>
    </rPh>
    <rPh sb="30" eb="33">
      <t>コウエントウ</t>
    </rPh>
    <rPh sb="35" eb="36">
      <t>ク</t>
    </rPh>
    <rPh sb="37" eb="38">
      <t>ア</t>
    </rPh>
    <rPh sb="41" eb="42">
      <t>エラ</t>
    </rPh>
    <phoneticPr fontId="2"/>
  </si>
  <si>
    <t>申請するカテゴリーを選択してください。</t>
    <rPh sb="0" eb="2">
      <t>シンセイ</t>
    </rPh>
    <rPh sb="10" eb="12">
      <t>センタク</t>
    </rPh>
    <phoneticPr fontId="2"/>
  </si>
  <si>
    <t>申請するキャンセル料支援の種類を選択してください。</t>
    <rPh sb="0" eb="2">
      <t>シンセイ</t>
    </rPh>
    <rPh sb="9" eb="10">
      <t>リョウ</t>
    </rPh>
    <rPh sb="10" eb="12">
      <t>シエン</t>
    </rPh>
    <rPh sb="13" eb="15">
      <t>シュルイ</t>
    </rPh>
    <rPh sb="16" eb="18">
      <t>センタク</t>
    </rPh>
    <phoneticPr fontId="2"/>
  </si>
  <si>
    <t>特措法に基づく休業要請に応じた</t>
    <rPh sb="0" eb="3">
      <t>トクソホウ</t>
    </rPh>
    <rPh sb="4" eb="5">
      <t>モト</t>
    </rPh>
    <rPh sb="7" eb="11">
      <t>キュウギョウヨウセイ</t>
    </rPh>
    <rPh sb="12" eb="13">
      <t>オウ</t>
    </rPh>
    <phoneticPr fontId="2"/>
  </si>
  <si>
    <t>　　　私立の美術館・博物館等の1日当たりの固定費</t>
    <phoneticPr fontId="2"/>
  </si>
  <si>
    <t>(h) = (e) ÷ 365日</t>
    <rPh sb="15" eb="16">
      <t>ニチ</t>
    </rPh>
    <phoneticPr fontId="2"/>
  </si>
  <si>
    <t>公演等売上(円）</t>
    <rPh sb="0" eb="3">
      <t>コウエントウ</t>
    </rPh>
    <rPh sb="3" eb="5">
      <t>ウリアゲ</t>
    </rPh>
    <rPh sb="6" eb="7">
      <t>エン</t>
    </rPh>
    <phoneticPr fontId="2"/>
  </si>
  <si>
    <t>公演等以外売上（円）</t>
    <rPh sb="0" eb="2">
      <t>コウエン</t>
    </rPh>
    <rPh sb="2" eb="3">
      <t>トウ</t>
    </rPh>
    <rPh sb="3" eb="5">
      <t>イガイ</t>
    </rPh>
    <rPh sb="5" eb="7">
      <t>ウリアゲ</t>
    </rPh>
    <rPh sb="8" eb="9">
      <t>エン</t>
    </rPh>
    <phoneticPr fontId="2"/>
  </si>
  <si>
    <t>※右の科目の金額が、①の固定費に含まれていない場合は、金額は空欄のままとしてください。</t>
    <rPh sb="1" eb="2">
      <t>ミギ</t>
    </rPh>
    <rPh sb="3" eb="5">
      <t>カモク</t>
    </rPh>
    <rPh sb="6" eb="8">
      <t>キンガク</t>
    </rPh>
    <rPh sb="12" eb="15">
      <t>コテイヒ</t>
    </rPh>
    <rPh sb="30" eb="32">
      <t>クウラン</t>
    </rPh>
    <phoneticPr fontId="2"/>
  </si>
  <si>
    <t>1公演等/展覧会等当たり固定費額</t>
    <rPh sb="1" eb="3">
      <t>コウエン</t>
    </rPh>
    <rPh sb="3" eb="4">
      <t>トウ</t>
    </rPh>
    <rPh sb="5" eb="8">
      <t>テンランカイ</t>
    </rPh>
    <rPh sb="8" eb="9">
      <t>トウ</t>
    </rPh>
    <rPh sb="9" eb="10">
      <t>ア</t>
    </rPh>
    <rPh sb="12" eb="16">
      <t>コテイヒガク</t>
    </rPh>
    <phoneticPr fontId="2"/>
  </si>
  <si>
    <t>1日当たり固定費額</t>
    <rPh sb="1" eb="2">
      <t>ニチ</t>
    </rPh>
    <rPh sb="2" eb="3">
      <t>ア</t>
    </rPh>
    <rPh sb="5" eb="9">
      <t>コテイヒガク</t>
    </rPh>
    <phoneticPr fontId="2"/>
  </si>
  <si>
    <t>2020年度公演等回数</t>
    <rPh sb="4" eb="6">
      <t>ネンド</t>
    </rPh>
    <rPh sb="6" eb="9">
      <t>コウエントウ</t>
    </rPh>
    <rPh sb="9" eb="11">
      <t>カイスウ</t>
    </rPh>
    <phoneticPr fontId="2"/>
  </si>
  <si>
    <t>企画展等（円）</t>
    <rPh sb="0" eb="3">
      <t>キカクテン</t>
    </rPh>
    <rPh sb="3" eb="4">
      <t>トウ</t>
    </rPh>
    <rPh sb="5" eb="6">
      <t>エン</t>
    </rPh>
    <phoneticPr fontId="2"/>
  </si>
  <si>
    <t>常設展等（円）</t>
    <rPh sb="0" eb="4">
      <t>ジョウセツテントウ</t>
    </rPh>
    <rPh sb="5" eb="6">
      <t>エン</t>
    </rPh>
    <phoneticPr fontId="2"/>
  </si>
  <si>
    <t>その他売上（円）</t>
    <rPh sb="2" eb="3">
      <t>タ</t>
    </rPh>
    <rPh sb="3" eb="5">
      <t>ウリアゲ</t>
    </rPh>
    <rPh sb="6" eb="7">
      <t>エン</t>
    </rPh>
    <phoneticPr fontId="2"/>
  </si>
  <si>
    <t>申請するキャンセル料の種類</t>
    <rPh sb="0" eb="2">
      <t>シンセイ</t>
    </rPh>
    <rPh sb="9" eb="10">
      <t>リョウ</t>
    </rPh>
    <rPh sb="11" eb="13">
      <t>シュルイ</t>
    </rPh>
    <phoneticPr fontId="2"/>
  </si>
  <si>
    <t>エラーメッセージ</t>
    <phoneticPr fontId="2"/>
  </si>
  <si>
    <t>キャンセル料の種類</t>
    <rPh sb="5" eb="6">
      <t>リョウ</t>
    </rPh>
    <rPh sb="7" eb="9">
      <t>シュルイ</t>
    </rPh>
    <phoneticPr fontId="2"/>
  </si>
  <si>
    <t>申請するカテゴリーを選択してください。（セル J8)</t>
    <rPh sb="0" eb="2">
      <t>シンセイ</t>
    </rPh>
    <rPh sb="10" eb="12">
      <t>センタク</t>
    </rPh>
    <phoneticPr fontId="2"/>
  </si>
  <si>
    <t>↑この金額を収支計画書に転記してください。</t>
    <rPh sb="3" eb="5">
      <t>キンガク</t>
    </rPh>
    <rPh sb="6" eb="11">
      <t>シュウシケイカクショ</t>
    </rPh>
    <rPh sb="12" eb="14">
      <t>テンキ</t>
    </rPh>
    <phoneticPr fontId="2"/>
  </si>
  <si>
    <t>「公演等」申請の場合</t>
    <rPh sb="1" eb="4">
      <t>コウエントウ</t>
    </rPh>
    <rPh sb="5" eb="7">
      <t>シンセイ</t>
    </rPh>
    <rPh sb="8" eb="10">
      <t>バアイ</t>
    </rPh>
    <phoneticPr fontId="2"/>
  </si>
  <si>
    <t>「美術館・博物館等」申請の場合</t>
    <rPh sb="1" eb="4">
      <t>ビジュツカン</t>
    </rPh>
    <rPh sb="5" eb="9">
      <t>ハクブツカントウ</t>
    </rPh>
    <rPh sb="10" eb="12">
      <t>シンセイ</t>
    </rPh>
    <rPh sb="13" eb="15">
      <t>バアイ</t>
    </rPh>
    <phoneticPr fontId="2"/>
  </si>
  <si>
    <t>法定福利費</t>
    <rPh sb="0" eb="2">
      <t>ホウテイ</t>
    </rPh>
    <rPh sb="2" eb="5">
      <t>フクリヒ</t>
    </rPh>
    <phoneticPr fontId="2"/>
  </si>
  <si>
    <t>特措法に基づく
休業要請に応じた日数</t>
    <rPh sb="0" eb="3">
      <t>トクソホウ</t>
    </rPh>
    <rPh sb="4" eb="5">
      <t>モト</t>
    </rPh>
    <phoneticPr fontId="2"/>
  </si>
  <si>
    <t>家賃支援給付金</t>
    <rPh sb="0" eb="4">
      <t>ヤチンシエン</t>
    </rPh>
    <rPh sb="4" eb="7">
      <t>キュウフキン</t>
    </rPh>
    <phoneticPr fontId="2"/>
  </si>
  <si>
    <t>キャンセル取組ごとの公演等回数/展覧会等実施件数</t>
    <rPh sb="5" eb="7">
      <t>トリクミ</t>
    </rPh>
    <rPh sb="10" eb="12">
      <t>コウエン</t>
    </rPh>
    <rPh sb="12" eb="13">
      <t>トウ</t>
    </rPh>
    <rPh sb="13" eb="15">
      <t>カイスウ</t>
    </rPh>
    <phoneticPr fontId="2"/>
  </si>
  <si>
    <t>　は、上記の数字を収支計画書または収支報告書に転記の上、収支計画または収支報告上で調整を行ってください。</t>
    <rPh sb="17" eb="19">
      <t>シュウシ</t>
    </rPh>
    <rPh sb="19" eb="22">
      <t>ホウコクショ</t>
    </rPh>
    <rPh sb="35" eb="37">
      <t>シュウシ</t>
    </rPh>
    <rPh sb="37" eb="39">
      <t>ホウコク</t>
    </rPh>
    <phoneticPr fontId="2"/>
  </si>
  <si>
    <t>※募集要項28ページ、29ページにある「⑤キャンセル料支援事業の対象経費として個別に計上された費用で固定費と重複している費目の金額の調整」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</si>
</sst>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回&quot;"/>
    <numFmt numFmtId="177" formatCode="#,##0&quot;日&quot;"/>
    <numFmt numFmtId="178" formatCode="[$¥-411]#,##0_);\([$¥-411]#,##0\)"/>
  </numFmts>
  <fonts count="11" x14ac:knownFonts="1">
    <font>
      <sz val="11"/>
      <color theme="1"/>
      <name val="Meiryo UI"/>
      <family val="2"/>
      <charset val="128"/>
    </font>
    <font>
      <sz val="11"/>
      <color theme="1"/>
      <name val="Meiryo UI"/>
      <family val="2"/>
      <charset val="128"/>
    </font>
    <font>
      <sz val="6"/>
      <name val="Meiryo UI"/>
      <family val="2"/>
      <charset val="128"/>
    </font>
    <font>
      <sz val="11"/>
      <color theme="1"/>
      <name val="Meiryo UI"/>
      <family val="2"/>
      <charset val="1"/>
    </font>
    <font>
      <b/>
      <sz val="11"/>
      <color theme="1"/>
      <name val="Meiryo UI"/>
      <family val="3"/>
      <charset val="128"/>
    </font>
    <font>
      <u/>
      <sz val="11"/>
      <color theme="1"/>
      <name val="Meiryo UI"/>
      <family val="2"/>
      <charset val="128"/>
    </font>
    <font>
      <b/>
      <sz val="9"/>
      <color rgb="FFFF0000"/>
      <name val="Meiryo UI"/>
      <family val="3"/>
      <charset val="128"/>
    </font>
    <font>
      <i/>
      <u/>
      <sz val="11"/>
      <color theme="1"/>
      <name val="Meiryo UI"/>
      <family val="3"/>
      <charset val="128"/>
    </font>
    <font>
      <b/>
      <sz val="11"/>
      <color rgb="FFFF0000"/>
      <name val="Meiryo UI"/>
      <family val="3"/>
      <charset val="128"/>
    </font>
    <font>
      <sz val="11"/>
      <color theme="1"/>
      <name val="Meiryo UI"/>
      <family val="3"/>
      <charset val="128"/>
    </font>
    <font>
      <sz val="10"/>
      <color theme="1"/>
      <name val="Meiryo UI"/>
      <family val="2"/>
      <charset val="128"/>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theme="0" tint="-0.14996795556505021"/>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4" fillId="3" borderId="1" xfId="0"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4" fillId="0" borderId="3" xfId="0" applyFont="1"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4" fillId="0" borderId="8" xfId="0" applyFont="1" applyBorder="1" applyAlignment="1">
      <alignment vertical="center"/>
    </xf>
    <xf numFmtId="0" fontId="0" fillId="0" borderId="9" xfId="0"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0" fillId="0" borderId="0" xfId="0" applyFill="1" applyAlignment="1">
      <alignment vertical="center"/>
    </xf>
    <xf numFmtId="0" fontId="4" fillId="0" borderId="0" xfId="0" applyFont="1" applyFill="1" applyBorder="1" applyAlignment="1">
      <alignment horizontal="centerContinuous"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0" fillId="4" borderId="0" xfId="0" applyFill="1" applyBorder="1" applyAlignment="1">
      <alignment vertical="center"/>
    </xf>
    <xf numFmtId="0" fontId="0" fillId="4" borderId="7" xfId="0" applyFill="1" applyBorder="1" applyAlignment="1">
      <alignment vertical="center"/>
    </xf>
    <xf numFmtId="9" fontId="0" fillId="4" borderId="0" xfId="2" applyFont="1"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4" fillId="0" borderId="6" xfId="0" applyFont="1" applyBorder="1" applyAlignment="1">
      <alignment vertical="center"/>
    </xf>
    <xf numFmtId="0" fontId="0" fillId="0" borderId="0" xfId="0" applyFill="1" applyBorder="1" applyAlignment="1">
      <alignment vertical="center"/>
    </xf>
    <xf numFmtId="0" fontId="0" fillId="0" borderId="0" xfId="0" applyBorder="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indent="1"/>
    </xf>
    <xf numFmtId="0" fontId="3" fillId="0" borderId="0" xfId="0" applyFont="1" applyBorder="1">
      <alignment vertical="center"/>
    </xf>
    <xf numFmtId="0" fontId="5" fillId="0" borderId="0" xfId="0" applyFont="1" applyBorder="1" applyAlignment="1">
      <alignment horizontal="right" vertical="center"/>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4" fillId="0" borderId="4" xfId="0" applyFont="1" applyBorder="1" applyAlignment="1">
      <alignment vertical="center"/>
    </xf>
    <xf numFmtId="0" fontId="6" fillId="0" borderId="0" xfId="0" applyFont="1" applyBorder="1" applyAlignment="1">
      <alignment vertical="center"/>
    </xf>
    <xf numFmtId="0" fontId="3" fillId="0" borderId="0" xfId="0" applyFont="1" applyFill="1" applyBorder="1">
      <alignment vertical="center"/>
    </xf>
    <xf numFmtId="0" fontId="3" fillId="0" borderId="0" xfId="0" applyFont="1" applyBorder="1" applyAlignment="1">
      <alignment horizontal="right" vertical="center"/>
    </xf>
    <xf numFmtId="38" fontId="0" fillId="0" borderId="0" xfId="1" applyFont="1" applyBorder="1" applyAlignment="1">
      <alignment vertical="center"/>
    </xf>
    <xf numFmtId="178" fontId="0" fillId="4" borderId="1" xfId="1" applyNumberFormat="1" applyFont="1" applyFill="1" applyBorder="1" applyAlignment="1">
      <alignment vertical="center"/>
    </xf>
    <xf numFmtId="178" fontId="0" fillId="0" borderId="0" xfId="0" applyNumberFormat="1" applyBorder="1" applyAlignment="1">
      <alignment vertical="center"/>
    </xf>
    <xf numFmtId="178" fontId="0" fillId="0" borderId="0" xfId="1" applyNumberFormat="1" applyFont="1" applyBorder="1" applyAlignment="1">
      <alignment vertical="center"/>
    </xf>
    <xf numFmtId="178" fontId="4" fillId="5" borderId="2" xfId="1" applyNumberFormat="1" applyFont="1" applyFill="1" applyBorder="1" applyAlignment="1">
      <alignment vertical="center"/>
    </xf>
    <xf numFmtId="178" fontId="0" fillId="6" borderId="0" xfId="1" applyNumberFormat="1" applyFont="1" applyFill="1" applyBorder="1" applyAlignment="1">
      <alignment vertical="center"/>
    </xf>
    <xf numFmtId="0" fontId="0" fillId="0" borderId="12" xfId="0" applyBorder="1" applyAlignment="1">
      <alignment horizontal="right" vertical="center"/>
    </xf>
    <xf numFmtId="178" fontId="0" fillId="0" borderId="16" xfId="1" applyNumberFormat="1" applyFont="1" applyFill="1" applyBorder="1" applyAlignment="1">
      <alignment vertical="center"/>
    </xf>
    <xf numFmtId="178" fontId="4" fillId="5" borderId="17" xfId="1" applyNumberFormat="1" applyFont="1" applyFill="1" applyBorder="1" applyAlignment="1">
      <alignment vertical="center"/>
    </xf>
    <xf numFmtId="38" fontId="0" fillId="0" borderId="19" xfId="1" applyFont="1" applyBorder="1" applyAlignment="1">
      <alignment vertical="center"/>
    </xf>
    <xf numFmtId="0" fontId="0" fillId="0" borderId="0" xfId="0" applyAlignment="1">
      <alignment horizontal="center" vertical="center" wrapText="1"/>
    </xf>
    <xf numFmtId="9" fontId="8" fillId="7" borderId="1" xfId="2" applyFont="1" applyFill="1" applyBorder="1" applyAlignment="1">
      <alignment vertical="center" shrinkToFit="1"/>
    </xf>
    <xf numFmtId="178" fontId="4" fillId="8" borderId="1" xfId="0" applyNumberFormat="1" applyFont="1" applyFill="1" applyBorder="1" applyAlignment="1">
      <alignment vertical="center"/>
    </xf>
    <xf numFmtId="0" fontId="3" fillId="0" borderId="9" xfId="0" applyFont="1" applyFill="1" applyBorder="1">
      <alignment vertical="center"/>
    </xf>
    <xf numFmtId="0" fontId="0" fillId="0" borderId="9" xfId="0" applyFill="1" applyBorder="1" applyAlignment="1">
      <alignment vertical="center"/>
    </xf>
    <xf numFmtId="0" fontId="0" fillId="2" borderId="13" xfId="0" applyFill="1" applyBorder="1" applyAlignment="1" applyProtection="1">
      <alignment vertical="center"/>
      <protection locked="0"/>
    </xf>
    <xf numFmtId="178" fontId="0" fillId="2" borderId="1" xfId="0" applyNumberFormat="1" applyFill="1" applyBorder="1" applyAlignment="1" applyProtection="1">
      <alignment vertical="center"/>
      <protection locked="0"/>
    </xf>
    <xf numFmtId="178" fontId="0" fillId="2" borderId="1" xfId="1" applyNumberFormat="1" applyFont="1" applyFill="1" applyBorder="1" applyAlignment="1" applyProtection="1">
      <alignment vertical="center"/>
      <protection locked="0"/>
    </xf>
    <xf numFmtId="0" fontId="0" fillId="2" borderId="0" xfId="0" applyFill="1" applyBorder="1" applyAlignment="1" applyProtection="1">
      <alignment vertical="center"/>
      <protection locked="0"/>
    </xf>
    <xf numFmtId="176" fontId="0" fillId="2" borderId="18" xfId="1" applyNumberFormat="1" applyFont="1" applyFill="1" applyBorder="1" applyAlignment="1" applyProtection="1">
      <alignment vertical="center"/>
      <protection locked="0"/>
    </xf>
    <xf numFmtId="176" fontId="0" fillId="2" borderId="1" xfId="0" applyNumberFormat="1" applyFill="1" applyBorder="1" applyAlignment="1" applyProtection="1">
      <alignment vertical="center"/>
      <protection locked="0"/>
    </xf>
    <xf numFmtId="177" fontId="0" fillId="2" borderId="1" xfId="0" applyNumberFormat="1" applyFill="1" applyBorder="1" applyAlignment="1" applyProtection="1">
      <alignment vertical="center"/>
      <protection locked="0"/>
    </xf>
    <xf numFmtId="0" fontId="0" fillId="0" borderId="0" xfId="0" applyBorder="1" applyAlignment="1">
      <alignment horizontal="center" vertical="center"/>
    </xf>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178" fontId="0" fillId="4" borderId="1" xfId="1" applyNumberFormat="1" applyFont="1" applyFill="1" applyBorder="1" applyAlignment="1">
      <alignment vertical="center"/>
    </xf>
    <xf numFmtId="178" fontId="0" fillId="2" borderId="1" xfId="1" applyNumberFormat="1" applyFont="1" applyFill="1" applyBorder="1" applyAlignment="1" applyProtection="1">
      <alignment vertical="center"/>
      <protection locked="0"/>
    </xf>
    <xf numFmtId="0" fontId="10" fillId="0" borderId="0" xfId="0" applyFont="1" applyBorder="1" applyAlignment="1">
      <alignment horizontal="center" vertical="center" wrapText="1"/>
    </xf>
    <xf numFmtId="0" fontId="3" fillId="0" borderId="0" xfId="0" applyFont="1" applyFill="1" applyBorder="1">
      <alignment vertical="center"/>
    </xf>
    <xf numFmtId="0" fontId="9" fillId="0" borderId="9" xfId="0" applyFont="1" applyFill="1" applyBorder="1">
      <alignment vertical="center"/>
    </xf>
    <xf numFmtId="0" fontId="0" fillId="2" borderId="11" xfId="0" applyFill="1" applyBorder="1" applyAlignment="1" applyProtection="1">
      <alignment vertical="center"/>
      <protection locked="0"/>
    </xf>
    <xf numFmtId="0" fontId="0" fillId="0" borderId="14" xfId="0" applyBorder="1" applyAlignment="1" applyProtection="1">
      <alignment vertical="center"/>
      <protection locked="0"/>
    </xf>
    <xf numFmtId="0" fontId="7" fillId="0" borderId="0" xfId="0" applyFont="1" applyBorder="1" applyAlignment="1">
      <alignment vertical="center" wrapText="1"/>
    </xf>
    <xf numFmtId="0" fontId="7" fillId="0" borderId="0" xfId="0" applyFont="1" applyAlignment="1">
      <alignment vertical="center" wrapText="1"/>
    </xf>
    <xf numFmtId="0" fontId="0" fillId="0" borderId="15" xfId="0" applyBorder="1" applyAlignment="1" applyProtection="1">
      <alignment vertical="center"/>
      <protection locked="0"/>
    </xf>
  </cellXfs>
  <cellStyles count="3">
    <cellStyle name="パーセント" xfId="2" builtinId="5"/>
    <cellStyle name="桁区切り" xfId="1" builtinId="6"/>
    <cellStyle name="標準" xfId="0" builtinId="0"/>
  </cellStyles>
  <dxfs count="8">
    <dxf>
      <font>
        <color theme="0"/>
      </font>
      <fill>
        <patternFill>
          <bgColor theme="0"/>
        </patternFill>
      </fill>
    </dxf>
    <dxf>
      <font>
        <color theme="0"/>
      </font>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5CE2-0DAC-4D96-8668-70388DE4C62A}">
  <sheetPr>
    <tabColor rgb="FFFFFF00"/>
    <pageSetUpPr fitToPage="1"/>
  </sheetPr>
  <dimension ref="C1:U80"/>
  <sheetViews>
    <sheetView showGridLines="0" tabSelected="1" zoomScale="90" zoomScaleNormal="90" zoomScaleSheetLayoutView="90" workbookViewId="0">
      <pane ySplit="4" topLeftCell="A57" activePane="bottomLeft" state="frozen"/>
      <selection pane="bottomLeft" activeCell="I22" sqref="I22"/>
    </sheetView>
  </sheetViews>
  <sheetFormatPr defaultColWidth="8.81640625" defaultRowHeight="15" customHeight="1" outlineLevelRow="1" x14ac:dyDescent="0.3"/>
  <cols>
    <col min="1" max="4" width="2.6328125" style="9" customWidth="1"/>
    <col min="5" max="5" width="11.90625" style="4" customWidth="1"/>
    <col min="6" max="6" width="11.90625" style="9" customWidth="1"/>
    <col min="7" max="7" width="18.1796875" style="9" customWidth="1"/>
    <col min="8" max="8" width="11.90625" style="9" customWidth="1"/>
    <col min="9" max="9" width="16.6328125" style="9" customWidth="1"/>
    <col min="10" max="11" width="29.1796875" style="9" customWidth="1"/>
    <col min="12" max="16" width="2.6328125" style="9" customWidth="1"/>
    <col min="17" max="19" width="12.81640625" style="9" customWidth="1"/>
    <col min="20" max="21" width="2.6328125" style="9" customWidth="1"/>
    <col min="22" max="26" width="8.6328125" style="9" customWidth="1"/>
    <col min="27" max="16384" width="8.81640625" style="9"/>
  </cols>
  <sheetData>
    <row r="1" spans="3:21" ht="15" customHeight="1" thickBot="1" x14ac:dyDescent="0.35">
      <c r="C1" s="7" t="s">
        <v>13</v>
      </c>
      <c r="D1" s="8"/>
      <c r="E1" s="5"/>
      <c r="F1" s="8"/>
      <c r="G1" s="8"/>
      <c r="H1" s="8"/>
      <c r="I1" s="8"/>
      <c r="J1" s="8"/>
      <c r="K1" s="8"/>
      <c r="L1" s="18"/>
    </row>
    <row r="2" spans="3:21" ht="25.2" customHeight="1" thickBot="1" x14ac:dyDescent="0.35">
      <c r="C2" s="10"/>
      <c r="D2" s="16"/>
      <c r="E2" s="2" t="s">
        <v>11</v>
      </c>
      <c r="F2" s="76"/>
      <c r="G2" s="80"/>
      <c r="H2" s="80"/>
      <c r="I2" s="77"/>
      <c r="J2" s="51" t="s">
        <v>62</v>
      </c>
      <c r="K2" s="49">
        <f>IF($J$7&lt;&gt;マスター!$D$7,'1公演等当たり固定費計算シート'!$K$61,0)</f>
        <v>0</v>
      </c>
      <c r="L2" s="19"/>
    </row>
    <row r="3" spans="3:21" ht="25.2" customHeight="1" thickBot="1" x14ac:dyDescent="0.35">
      <c r="C3" s="10"/>
      <c r="D3" s="16"/>
      <c r="E3" s="2" t="s">
        <v>12</v>
      </c>
      <c r="F3" s="76"/>
      <c r="G3" s="80"/>
      <c r="H3" s="80"/>
      <c r="I3" s="77"/>
      <c r="J3" s="51" t="s">
        <v>63</v>
      </c>
      <c r="K3" s="49">
        <f>IF($J$7=マスター!$D$7,'1公演等当たり固定費計算シート'!$K$62,0)</f>
        <v>0</v>
      </c>
      <c r="L3" s="19"/>
    </row>
    <row r="4" spans="3:21" ht="10.199999999999999" customHeight="1" thickBot="1" x14ac:dyDescent="0.35">
      <c r="C4" s="11"/>
      <c r="D4" s="12"/>
      <c r="E4" s="6"/>
      <c r="F4" s="12"/>
      <c r="G4" s="12"/>
      <c r="H4" s="12"/>
      <c r="I4" s="12"/>
      <c r="J4" s="12"/>
      <c r="K4" s="12"/>
      <c r="L4" s="21"/>
    </row>
    <row r="5" spans="3:21" ht="15" customHeight="1" thickBot="1" x14ac:dyDescent="0.35">
      <c r="C5" s="13"/>
      <c r="D5" s="14"/>
      <c r="E5" s="3"/>
      <c r="F5" s="14"/>
      <c r="G5" s="14"/>
      <c r="H5" s="14"/>
    </row>
    <row r="6" spans="3:21" ht="15" customHeight="1" x14ac:dyDescent="0.3">
      <c r="C6" s="7" t="s">
        <v>68</v>
      </c>
      <c r="D6" s="8"/>
      <c r="E6" s="5"/>
      <c r="F6" s="8"/>
      <c r="G6" s="8"/>
      <c r="H6" s="8"/>
      <c r="I6" s="8"/>
      <c r="J6" s="8"/>
      <c r="K6" s="8"/>
      <c r="L6" s="18"/>
    </row>
    <row r="7" spans="3:21" ht="15" customHeight="1" x14ac:dyDescent="0.3">
      <c r="C7" s="32"/>
      <c r="D7" s="14" t="s">
        <v>55</v>
      </c>
      <c r="E7" s="3"/>
      <c r="F7" s="14"/>
      <c r="G7" s="14"/>
      <c r="H7" s="14"/>
      <c r="I7" s="14"/>
      <c r="J7" s="76"/>
      <c r="K7" s="77"/>
      <c r="L7" s="19"/>
    </row>
    <row r="8" spans="3:21" ht="15" customHeight="1" x14ac:dyDescent="0.3">
      <c r="C8" s="32"/>
      <c r="D8" s="14" t="s">
        <v>54</v>
      </c>
      <c r="E8" s="3"/>
      <c r="F8" s="14"/>
      <c r="G8" s="14"/>
      <c r="H8" s="14"/>
      <c r="I8" s="14"/>
      <c r="J8" s="60"/>
      <c r="K8" s="14"/>
      <c r="L8" s="19"/>
    </row>
    <row r="9" spans="3:21" ht="15" customHeight="1" x14ac:dyDescent="0.3">
      <c r="C9" s="32"/>
      <c r="D9" s="14"/>
      <c r="E9" s="3"/>
      <c r="F9" s="14"/>
      <c r="G9" s="14"/>
      <c r="H9" s="14"/>
      <c r="I9" s="14"/>
      <c r="J9" s="42" t="str">
        <f>IF(AND(J7=マスター!D7,'1公演等当たり固定費計算シート'!J8=マスター!D9),マスター!E5,"")</f>
        <v/>
      </c>
      <c r="K9" s="14"/>
      <c r="L9" s="19"/>
    </row>
    <row r="10" spans="3:21" ht="15" customHeight="1" thickBot="1" x14ac:dyDescent="0.35">
      <c r="C10" s="32" t="s">
        <v>15</v>
      </c>
      <c r="D10" s="14"/>
      <c r="E10" s="3"/>
      <c r="F10" s="14"/>
      <c r="G10" s="14"/>
      <c r="H10" s="14"/>
      <c r="I10" s="14"/>
      <c r="J10" s="14"/>
      <c r="K10" s="14"/>
      <c r="L10" s="19"/>
    </row>
    <row r="11" spans="3:21" ht="15" customHeight="1" x14ac:dyDescent="0.3">
      <c r="C11" s="32"/>
      <c r="D11" s="14"/>
      <c r="E11" s="3"/>
      <c r="F11" s="14"/>
      <c r="G11" s="14"/>
      <c r="H11" s="14"/>
      <c r="I11" s="14"/>
      <c r="J11" s="14"/>
      <c r="K11" s="14"/>
      <c r="L11" s="19"/>
      <c r="P11" s="22"/>
      <c r="Q11" s="23"/>
      <c r="R11" s="23"/>
      <c r="S11" s="23"/>
      <c r="T11" s="23"/>
      <c r="U11" s="24"/>
    </row>
    <row r="12" spans="3:21" ht="15" customHeight="1" x14ac:dyDescent="0.3">
      <c r="C12" s="10"/>
      <c r="D12" s="14"/>
      <c r="E12" s="35" t="s">
        <v>73</v>
      </c>
      <c r="F12" s="14"/>
      <c r="G12" s="14"/>
      <c r="H12" s="14"/>
      <c r="I12" s="13" t="s">
        <v>74</v>
      </c>
      <c r="J12" s="14"/>
      <c r="K12" s="14"/>
      <c r="L12" s="19"/>
      <c r="P12" s="25"/>
      <c r="Q12" s="26" t="s">
        <v>43</v>
      </c>
      <c r="R12" s="26" t="s">
        <v>44</v>
      </c>
      <c r="S12" s="26" t="s">
        <v>45</v>
      </c>
      <c r="T12" s="26"/>
      <c r="U12" s="27"/>
    </row>
    <row r="13" spans="3:21" ht="15" customHeight="1" x14ac:dyDescent="0.3">
      <c r="C13" s="10"/>
      <c r="D13" s="14"/>
      <c r="E13" s="36" t="s">
        <v>59</v>
      </c>
      <c r="F13" s="14"/>
      <c r="G13" s="61"/>
      <c r="H13" s="14"/>
      <c r="I13" s="36" t="s">
        <v>65</v>
      </c>
      <c r="J13" s="62"/>
      <c r="K13" s="14"/>
      <c r="L13" s="19"/>
      <c r="P13" s="25"/>
      <c r="Q13" s="28">
        <f>IFERROR(G13/SUM(G13:G14),1)</f>
        <v>1</v>
      </c>
      <c r="R13" s="28">
        <f>IFERROR(J13/SUM(J13:J15),1)</f>
        <v>1</v>
      </c>
      <c r="S13" s="28">
        <f>IFERROR(SUM(J13:J14)/SUM(J13:J15),1)</f>
        <v>1</v>
      </c>
      <c r="T13" s="26"/>
      <c r="U13" s="27"/>
    </row>
    <row r="14" spans="3:21" ht="15" customHeight="1" thickBot="1" x14ac:dyDescent="0.35">
      <c r="C14" s="10"/>
      <c r="D14" s="14"/>
      <c r="E14" s="36" t="s">
        <v>60</v>
      </c>
      <c r="F14" s="14"/>
      <c r="G14" s="61"/>
      <c r="H14" s="14"/>
      <c r="I14" s="36" t="s">
        <v>66</v>
      </c>
      <c r="J14" s="62"/>
      <c r="K14" s="14"/>
      <c r="L14" s="19"/>
      <c r="P14" s="29"/>
      <c r="Q14" s="30"/>
      <c r="R14" s="30"/>
      <c r="S14" s="30"/>
      <c r="T14" s="30"/>
      <c r="U14" s="31"/>
    </row>
    <row r="15" spans="3:21" ht="15" customHeight="1" x14ac:dyDescent="0.3">
      <c r="C15" s="10"/>
      <c r="D15" s="14"/>
      <c r="E15" s="34"/>
      <c r="F15" s="14"/>
      <c r="G15" s="14"/>
      <c r="H15" s="14"/>
      <c r="I15" s="36" t="s">
        <v>67</v>
      </c>
      <c r="J15" s="62"/>
      <c r="K15" s="14"/>
      <c r="L15" s="19"/>
    </row>
    <row r="16" spans="3:21" ht="15" customHeight="1" thickBot="1" x14ac:dyDescent="0.35">
      <c r="C16" s="20"/>
      <c r="D16" s="12"/>
      <c r="E16" s="6"/>
      <c r="F16" s="12"/>
      <c r="G16" s="12"/>
      <c r="H16" s="12"/>
      <c r="I16" s="12"/>
      <c r="J16" s="12"/>
      <c r="K16" s="12"/>
      <c r="L16" s="21"/>
    </row>
    <row r="17" spans="3:12" ht="15" customHeight="1" thickBot="1" x14ac:dyDescent="0.35"/>
    <row r="18" spans="3:12" ht="15" customHeight="1" x14ac:dyDescent="0.3">
      <c r="C18" s="7" t="s">
        <v>48</v>
      </c>
      <c r="D18" s="8"/>
      <c r="E18" s="5"/>
      <c r="F18" s="8"/>
      <c r="G18" s="8"/>
      <c r="H18" s="8"/>
      <c r="I18" s="8"/>
      <c r="J18" s="8"/>
      <c r="K18" s="8"/>
      <c r="L18" s="18"/>
    </row>
    <row r="19" spans="3:12" ht="15" customHeight="1" x14ac:dyDescent="0.3">
      <c r="C19" s="10"/>
      <c r="D19" s="14"/>
      <c r="E19" s="3"/>
      <c r="F19" s="14"/>
      <c r="G19" s="14"/>
      <c r="H19" s="14"/>
      <c r="I19" s="14"/>
      <c r="J19" s="38" t="s">
        <v>46</v>
      </c>
      <c r="K19" s="56">
        <f>IF(AND(OR(J7=マスター!D5,J7=マスター!D6),'1公演等当たり固定費計算シート'!J8=""),マスター!E6,IF(J8=マスター!D9,'1公演等当たり固定費計算シート'!Q13,IF(AND('1公演等当たり固定費計算シート'!J8=マスター!D10,'1公演等当たり固定費計算シート'!J7=マスター!D6),'1公演等当たり固定費計算シート'!R13,'1公演等当たり固定費計算シート'!S13)))</f>
        <v>1</v>
      </c>
      <c r="L19" s="19"/>
    </row>
    <row r="20" spans="3:12" ht="15" customHeight="1" x14ac:dyDescent="0.3">
      <c r="C20" s="10"/>
      <c r="D20" s="14"/>
      <c r="E20" s="3"/>
      <c r="F20" s="14"/>
      <c r="G20" s="14"/>
      <c r="H20" s="14"/>
      <c r="I20" s="14"/>
      <c r="J20" s="14"/>
      <c r="K20" s="14"/>
      <c r="L20" s="19"/>
    </row>
    <row r="21" spans="3:12" ht="15" customHeight="1" x14ac:dyDescent="0.3">
      <c r="C21" s="10"/>
      <c r="D21" s="14"/>
      <c r="E21" s="3"/>
      <c r="F21" s="14"/>
      <c r="G21" s="14"/>
      <c r="H21" s="14"/>
      <c r="I21" s="14"/>
      <c r="J21" s="40" t="s">
        <v>35</v>
      </c>
      <c r="K21" s="39" t="s">
        <v>47</v>
      </c>
      <c r="L21" s="19"/>
    </row>
    <row r="22" spans="3:12" ht="15" customHeight="1" x14ac:dyDescent="0.3">
      <c r="C22" s="10"/>
      <c r="D22" s="13" t="s">
        <v>16</v>
      </c>
      <c r="E22" s="3"/>
      <c r="F22" s="14"/>
      <c r="G22" s="14">
        <v>1</v>
      </c>
      <c r="H22" s="14" t="s">
        <v>14</v>
      </c>
      <c r="I22" s="14"/>
      <c r="J22" s="62"/>
      <c r="K22" s="46">
        <f>IFERROR(J22*$K$19,0)</f>
        <v>0</v>
      </c>
      <c r="L22" s="19"/>
    </row>
    <row r="23" spans="3:12" ht="15" customHeight="1" x14ac:dyDescent="0.3">
      <c r="C23" s="10"/>
      <c r="D23" s="14"/>
      <c r="E23" s="3"/>
      <c r="F23" s="14"/>
      <c r="G23" s="14">
        <f>G22+1</f>
        <v>2</v>
      </c>
      <c r="H23" s="14" t="s">
        <v>17</v>
      </c>
      <c r="I23" s="14"/>
      <c r="J23" s="62"/>
      <c r="K23" s="46">
        <f t="shared" ref="K23:K41" si="0">IFERROR(J23*$K$19,0)</f>
        <v>0</v>
      </c>
      <c r="L23" s="19"/>
    </row>
    <row r="24" spans="3:12" ht="15" customHeight="1" x14ac:dyDescent="0.3">
      <c r="C24" s="10"/>
      <c r="D24" s="14"/>
      <c r="E24" s="3"/>
      <c r="F24" s="14"/>
      <c r="G24" s="14">
        <f t="shared" ref="G24:G41" si="1">G23+1</f>
        <v>3</v>
      </c>
      <c r="H24" s="14" t="s">
        <v>18</v>
      </c>
      <c r="I24" s="14"/>
      <c r="J24" s="62"/>
      <c r="K24" s="46">
        <f t="shared" si="0"/>
        <v>0</v>
      </c>
      <c r="L24" s="19"/>
    </row>
    <row r="25" spans="3:12" ht="15" customHeight="1" x14ac:dyDescent="0.3">
      <c r="C25" s="10"/>
      <c r="D25" s="14"/>
      <c r="E25" s="3"/>
      <c r="F25" s="14"/>
      <c r="G25" s="14">
        <f t="shared" si="1"/>
        <v>4</v>
      </c>
      <c r="H25" s="14" t="s">
        <v>19</v>
      </c>
      <c r="I25" s="14"/>
      <c r="J25" s="62"/>
      <c r="K25" s="46">
        <f t="shared" si="0"/>
        <v>0</v>
      </c>
      <c r="L25" s="19"/>
    </row>
    <row r="26" spans="3:12" ht="15" customHeight="1" x14ac:dyDescent="0.3">
      <c r="C26" s="10"/>
      <c r="D26" s="14"/>
      <c r="E26" s="3"/>
      <c r="F26" s="14"/>
      <c r="G26" s="14">
        <f t="shared" si="1"/>
        <v>5</v>
      </c>
      <c r="H26" s="14" t="s">
        <v>20</v>
      </c>
      <c r="I26" s="14"/>
      <c r="J26" s="62"/>
      <c r="K26" s="46">
        <f t="shared" si="0"/>
        <v>0</v>
      </c>
      <c r="L26" s="19"/>
    </row>
    <row r="27" spans="3:12" ht="15" customHeight="1" x14ac:dyDescent="0.3">
      <c r="C27" s="10"/>
      <c r="D27" s="14"/>
      <c r="E27" s="3"/>
      <c r="F27" s="14"/>
      <c r="G27" s="14">
        <f t="shared" si="1"/>
        <v>6</v>
      </c>
      <c r="H27" s="14" t="s">
        <v>21</v>
      </c>
      <c r="I27" s="14"/>
      <c r="J27" s="62"/>
      <c r="K27" s="46">
        <f t="shared" si="0"/>
        <v>0</v>
      </c>
      <c r="L27" s="19"/>
    </row>
    <row r="28" spans="3:12" ht="15" customHeight="1" x14ac:dyDescent="0.3">
      <c r="C28" s="10"/>
      <c r="D28" s="14"/>
      <c r="E28" s="3"/>
      <c r="F28" s="14"/>
      <c r="G28" s="14">
        <f t="shared" si="1"/>
        <v>7</v>
      </c>
      <c r="H28" s="63"/>
      <c r="I28" s="14"/>
      <c r="J28" s="62"/>
      <c r="K28" s="46">
        <f t="shared" si="0"/>
        <v>0</v>
      </c>
      <c r="L28" s="19"/>
    </row>
    <row r="29" spans="3:12" ht="15" customHeight="1" x14ac:dyDescent="0.3">
      <c r="C29" s="10"/>
      <c r="D29" s="14"/>
      <c r="E29" s="3"/>
      <c r="F29" s="14"/>
      <c r="G29" s="14">
        <f t="shared" si="1"/>
        <v>8</v>
      </c>
      <c r="H29" s="63"/>
      <c r="I29" s="14"/>
      <c r="J29" s="62"/>
      <c r="K29" s="46">
        <f t="shared" si="0"/>
        <v>0</v>
      </c>
      <c r="L29" s="19"/>
    </row>
    <row r="30" spans="3:12" ht="15" customHeight="1" x14ac:dyDescent="0.3">
      <c r="C30" s="10"/>
      <c r="D30" s="14"/>
      <c r="E30" s="3"/>
      <c r="F30" s="14"/>
      <c r="G30" s="14">
        <f t="shared" si="1"/>
        <v>9</v>
      </c>
      <c r="H30" s="63"/>
      <c r="I30" s="14"/>
      <c r="J30" s="62"/>
      <c r="K30" s="46">
        <f t="shared" si="0"/>
        <v>0</v>
      </c>
      <c r="L30" s="19"/>
    </row>
    <row r="31" spans="3:12" ht="15" customHeight="1" x14ac:dyDescent="0.3">
      <c r="C31" s="10"/>
      <c r="D31" s="14"/>
      <c r="E31" s="3"/>
      <c r="F31" s="14"/>
      <c r="G31" s="14">
        <f t="shared" si="1"/>
        <v>10</v>
      </c>
      <c r="H31" s="63"/>
      <c r="I31" s="14"/>
      <c r="J31" s="62"/>
      <c r="K31" s="46">
        <f t="shared" si="0"/>
        <v>0</v>
      </c>
      <c r="L31" s="19"/>
    </row>
    <row r="32" spans="3:12" ht="15" customHeight="1" outlineLevel="1" x14ac:dyDescent="0.3">
      <c r="C32" s="10"/>
      <c r="D32" s="14"/>
      <c r="E32" s="3"/>
      <c r="F32" s="14"/>
      <c r="G32" s="14">
        <f t="shared" si="1"/>
        <v>11</v>
      </c>
      <c r="H32" s="63"/>
      <c r="I32" s="14"/>
      <c r="J32" s="62"/>
      <c r="K32" s="46">
        <f t="shared" si="0"/>
        <v>0</v>
      </c>
      <c r="L32" s="19"/>
    </row>
    <row r="33" spans="3:12" ht="15" customHeight="1" outlineLevel="1" x14ac:dyDescent="0.3">
      <c r="C33" s="10"/>
      <c r="D33" s="14"/>
      <c r="E33" s="3"/>
      <c r="F33" s="14"/>
      <c r="G33" s="14">
        <f t="shared" si="1"/>
        <v>12</v>
      </c>
      <c r="H33" s="63"/>
      <c r="I33" s="14"/>
      <c r="J33" s="62"/>
      <c r="K33" s="46">
        <f t="shared" si="0"/>
        <v>0</v>
      </c>
      <c r="L33" s="19"/>
    </row>
    <row r="34" spans="3:12" ht="15" customHeight="1" outlineLevel="1" x14ac:dyDescent="0.3">
      <c r="C34" s="10"/>
      <c r="D34" s="14"/>
      <c r="E34" s="3"/>
      <c r="F34" s="14"/>
      <c r="G34" s="14">
        <f t="shared" si="1"/>
        <v>13</v>
      </c>
      <c r="H34" s="63"/>
      <c r="I34" s="14"/>
      <c r="J34" s="62"/>
      <c r="K34" s="46">
        <f t="shared" si="0"/>
        <v>0</v>
      </c>
      <c r="L34" s="19"/>
    </row>
    <row r="35" spans="3:12" ht="15" customHeight="1" outlineLevel="1" x14ac:dyDescent="0.3">
      <c r="C35" s="10"/>
      <c r="D35" s="14"/>
      <c r="E35" s="3"/>
      <c r="F35" s="14"/>
      <c r="G35" s="14">
        <f t="shared" si="1"/>
        <v>14</v>
      </c>
      <c r="H35" s="63"/>
      <c r="I35" s="14"/>
      <c r="J35" s="62"/>
      <c r="K35" s="46">
        <f t="shared" si="0"/>
        <v>0</v>
      </c>
      <c r="L35" s="19"/>
    </row>
    <row r="36" spans="3:12" ht="15" customHeight="1" outlineLevel="1" x14ac:dyDescent="0.3">
      <c r="C36" s="10"/>
      <c r="D36" s="14"/>
      <c r="E36" s="3"/>
      <c r="F36" s="14"/>
      <c r="G36" s="14">
        <f t="shared" si="1"/>
        <v>15</v>
      </c>
      <c r="H36" s="63"/>
      <c r="I36" s="14"/>
      <c r="J36" s="62"/>
      <c r="K36" s="46">
        <f t="shared" si="0"/>
        <v>0</v>
      </c>
      <c r="L36" s="19"/>
    </row>
    <row r="37" spans="3:12" ht="15" customHeight="1" outlineLevel="1" x14ac:dyDescent="0.3">
      <c r="C37" s="10"/>
      <c r="D37" s="14"/>
      <c r="E37" s="3"/>
      <c r="F37" s="14"/>
      <c r="G37" s="14">
        <f t="shared" si="1"/>
        <v>16</v>
      </c>
      <c r="H37" s="63"/>
      <c r="I37" s="14"/>
      <c r="J37" s="62"/>
      <c r="K37" s="46">
        <f t="shared" si="0"/>
        <v>0</v>
      </c>
      <c r="L37" s="19"/>
    </row>
    <row r="38" spans="3:12" ht="15" customHeight="1" outlineLevel="1" x14ac:dyDescent="0.3">
      <c r="C38" s="10"/>
      <c r="D38" s="14"/>
      <c r="E38" s="3"/>
      <c r="F38" s="14"/>
      <c r="G38" s="14">
        <f t="shared" si="1"/>
        <v>17</v>
      </c>
      <c r="H38" s="63"/>
      <c r="I38" s="14"/>
      <c r="J38" s="62"/>
      <c r="K38" s="46">
        <f t="shared" si="0"/>
        <v>0</v>
      </c>
      <c r="L38" s="19"/>
    </row>
    <row r="39" spans="3:12" ht="15" customHeight="1" outlineLevel="1" x14ac:dyDescent="0.3">
      <c r="C39" s="10"/>
      <c r="D39" s="14"/>
      <c r="E39" s="3"/>
      <c r="F39" s="14"/>
      <c r="G39" s="14">
        <f t="shared" si="1"/>
        <v>18</v>
      </c>
      <c r="H39" s="63"/>
      <c r="I39" s="14"/>
      <c r="J39" s="62"/>
      <c r="K39" s="46">
        <f t="shared" si="0"/>
        <v>0</v>
      </c>
      <c r="L39" s="19"/>
    </row>
    <row r="40" spans="3:12" ht="15" customHeight="1" outlineLevel="1" x14ac:dyDescent="0.3">
      <c r="C40" s="10"/>
      <c r="D40" s="14"/>
      <c r="E40" s="3"/>
      <c r="F40" s="14"/>
      <c r="G40" s="14">
        <f t="shared" si="1"/>
        <v>19</v>
      </c>
      <c r="H40" s="63"/>
      <c r="I40" s="14"/>
      <c r="J40" s="62"/>
      <c r="K40" s="46">
        <f t="shared" si="0"/>
        <v>0</v>
      </c>
      <c r="L40" s="19"/>
    </row>
    <row r="41" spans="3:12" ht="15" customHeight="1" outlineLevel="1" x14ac:dyDescent="0.3">
      <c r="C41" s="10"/>
      <c r="D41" s="14"/>
      <c r="E41" s="3"/>
      <c r="F41" s="14"/>
      <c r="G41" s="14">
        <f t="shared" si="1"/>
        <v>20</v>
      </c>
      <c r="H41" s="63"/>
      <c r="I41" s="14"/>
      <c r="J41" s="62"/>
      <c r="K41" s="46">
        <f t="shared" si="0"/>
        <v>0</v>
      </c>
      <c r="L41" s="19"/>
    </row>
    <row r="42" spans="3:12" ht="15" customHeight="1" x14ac:dyDescent="0.3">
      <c r="C42" s="10"/>
      <c r="D42" s="14"/>
      <c r="E42" s="3"/>
      <c r="F42" s="14"/>
      <c r="G42" s="14"/>
      <c r="H42" s="14" t="s">
        <v>36</v>
      </c>
      <c r="I42" s="14"/>
      <c r="J42" s="46">
        <f>SUM(J22:J41)</f>
        <v>0</v>
      </c>
      <c r="K42" s="46">
        <f>SUM(K22:K41)</f>
        <v>0</v>
      </c>
      <c r="L42" s="19"/>
    </row>
    <row r="43" spans="3:12" ht="15" customHeight="1" x14ac:dyDescent="0.3">
      <c r="C43" s="10"/>
      <c r="D43" s="14"/>
      <c r="E43" s="3"/>
      <c r="F43" s="14"/>
      <c r="G43" s="14"/>
      <c r="H43" s="14"/>
      <c r="I43" s="14"/>
      <c r="J43" s="47"/>
      <c r="K43" s="47"/>
      <c r="L43" s="19"/>
    </row>
    <row r="44" spans="3:12" ht="15" customHeight="1" x14ac:dyDescent="0.3">
      <c r="C44" s="10"/>
      <c r="D44" s="13" t="s">
        <v>22</v>
      </c>
      <c r="E44" s="3"/>
      <c r="F44" s="14"/>
      <c r="G44" s="14">
        <v>1</v>
      </c>
      <c r="H44" s="14" t="s">
        <v>75</v>
      </c>
      <c r="I44" s="14"/>
      <c r="J44" s="62"/>
      <c r="K44" s="46">
        <f t="shared" ref="K44:K51" si="2">IFERROR(J44*$K$19,0)</f>
        <v>0</v>
      </c>
      <c r="L44" s="19"/>
    </row>
    <row r="45" spans="3:12" ht="15" customHeight="1" x14ac:dyDescent="0.3">
      <c r="C45" s="10"/>
      <c r="D45" s="78" t="s">
        <v>61</v>
      </c>
      <c r="E45" s="79"/>
      <c r="F45" s="79"/>
      <c r="G45" s="14">
        <v>2</v>
      </c>
      <c r="H45" s="14" t="s">
        <v>23</v>
      </c>
      <c r="I45" s="14"/>
      <c r="J45" s="62"/>
      <c r="K45" s="46">
        <f t="shared" si="2"/>
        <v>0</v>
      </c>
      <c r="L45" s="19"/>
    </row>
    <row r="46" spans="3:12" ht="15" customHeight="1" x14ac:dyDescent="0.3">
      <c r="C46" s="10"/>
      <c r="D46" s="79"/>
      <c r="E46" s="79"/>
      <c r="F46" s="79"/>
      <c r="G46" s="14">
        <v>3</v>
      </c>
      <c r="H46" s="14" t="s">
        <v>24</v>
      </c>
      <c r="I46" s="14"/>
      <c r="J46" s="62"/>
      <c r="K46" s="46">
        <f t="shared" si="2"/>
        <v>0</v>
      </c>
      <c r="L46" s="19"/>
    </row>
    <row r="47" spans="3:12" ht="15" customHeight="1" x14ac:dyDescent="0.3">
      <c r="C47" s="10"/>
      <c r="D47" s="79"/>
      <c r="E47" s="79"/>
      <c r="F47" s="79"/>
      <c r="G47" s="14">
        <v>4</v>
      </c>
      <c r="H47" s="14" t="s">
        <v>25</v>
      </c>
      <c r="I47" s="14"/>
      <c r="J47" s="62"/>
      <c r="K47" s="46">
        <f t="shared" si="2"/>
        <v>0</v>
      </c>
      <c r="L47" s="19"/>
    </row>
    <row r="48" spans="3:12" ht="15" customHeight="1" x14ac:dyDescent="0.3">
      <c r="C48" s="10"/>
      <c r="D48" s="14"/>
      <c r="E48" s="3"/>
      <c r="F48" s="14"/>
      <c r="G48" s="14">
        <v>5</v>
      </c>
      <c r="H48" s="14" t="s">
        <v>26</v>
      </c>
      <c r="I48" s="14"/>
      <c r="J48" s="62"/>
      <c r="K48" s="46">
        <f t="shared" si="2"/>
        <v>0</v>
      </c>
      <c r="L48" s="19"/>
    </row>
    <row r="49" spans="3:12" ht="15" customHeight="1" x14ac:dyDescent="0.3">
      <c r="C49" s="10"/>
      <c r="D49" s="14"/>
      <c r="E49" s="3"/>
      <c r="F49" s="14"/>
      <c r="G49" s="14">
        <v>6</v>
      </c>
      <c r="H49" s="14" t="s">
        <v>27</v>
      </c>
      <c r="I49" s="14"/>
      <c r="J49" s="62"/>
      <c r="K49" s="46">
        <f t="shared" si="2"/>
        <v>0</v>
      </c>
      <c r="L49" s="19"/>
    </row>
    <row r="50" spans="3:12" ht="15" customHeight="1" x14ac:dyDescent="0.3">
      <c r="C50" s="10"/>
      <c r="D50" s="14"/>
      <c r="E50" s="3"/>
      <c r="F50" s="14"/>
      <c r="G50" s="14">
        <v>7</v>
      </c>
      <c r="H50" s="14" t="s">
        <v>28</v>
      </c>
      <c r="I50" s="14"/>
      <c r="J50" s="62"/>
      <c r="K50" s="46">
        <f t="shared" si="2"/>
        <v>0</v>
      </c>
      <c r="L50" s="19"/>
    </row>
    <row r="51" spans="3:12" ht="15" customHeight="1" x14ac:dyDescent="0.3">
      <c r="C51" s="68"/>
      <c r="D51" s="69"/>
      <c r="E51" s="67"/>
      <c r="F51" s="69"/>
      <c r="G51" s="69">
        <v>8</v>
      </c>
      <c r="H51" s="69" t="s">
        <v>77</v>
      </c>
      <c r="I51" s="69"/>
      <c r="J51" s="72"/>
      <c r="K51" s="71">
        <f t="shared" si="2"/>
        <v>0</v>
      </c>
      <c r="L51" s="70"/>
    </row>
    <row r="52" spans="3:12" ht="15" customHeight="1" x14ac:dyDescent="0.3">
      <c r="C52" s="10"/>
      <c r="D52" s="14"/>
      <c r="E52" s="3"/>
      <c r="F52" s="14"/>
      <c r="G52" s="14"/>
      <c r="H52" s="14" t="s">
        <v>37</v>
      </c>
      <c r="I52" s="14"/>
      <c r="J52" s="46">
        <f>SUM(J44:J51)</f>
        <v>0</v>
      </c>
      <c r="K52" s="46">
        <f>SUM(K44:K51)</f>
        <v>0</v>
      </c>
      <c r="L52" s="19"/>
    </row>
    <row r="53" spans="3:12" ht="15" customHeight="1" x14ac:dyDescent="0.3">
      <c r="C53" s="10"/>
      <c r="D53" s="14"/>
      <c r="E53" s="3"/>
      <c r="F53" s="14"/>
      <c r="G53" s="14"/>
      <c r="H53" s="14"/>
      <c r="I53" s="14"/>
      <c r="J53" s="48"/>
      <c r="K53" s="48"/>
      <c r="L53" s="19"/>
    </row>
    <row r="54" spans="3:12" ht="15" customHeight="1" x14ac:dyDescent="0.3">
      <c r="C54" s="10"/>
      <c r="D54" s="14"/>
      <c r="E54" s="3"/>
      <c r="F54" s="14"/>
      <c r="G54" s="14"/>
      <c r="H54" s="14" t="s">
        <v>38</v>
      </c>
      <c r="I54" s="14"/>
      <c r="J54" s="46">
        <f>J42-J52</f>
        <v>0</v>
      </c>
      <c r="K54" s="46">
        <f>K42-K52</f>
        <v>0</v>
      </c>
      <c r="L54" s="19"/>
    </row>
    <row r="55" spans="3:12" ht="15" customHeight="1" x14ac:dyDescent="0.3">
      <c r="C55" s="10"/>
      <c r="D55" s="14"/>
      <c r="E55" s="3"/>
      <c r="F55" s="14"/>
      <c r="G55" s="14"/>
      <c r="H55" s="14"/>
      <c r="I55" s="14"/>
      <c r="J55" s="48"/>
      <c r="K55" s="48"/>
      <c r="L55" s="19"/>
    </row>
    <row r="56" spans="3:12" ht="15" customHeight="1" x14ac:dyDescent="0.3">
      <c r="C56" s="10"/>
      <c r="D56" s="13" t="s">
        <v>29</v>
      </c>
      <c r="E56" s="3"/>
      <c r="F56" s="14"/>
      <c r="G56" s="14"/>
      <c r="H56" s="14" t="s">
        <v>39</v>
      </c>
      <c r="I56" s="14"/>
      <c r="J56" s="52"/>
      <c r="K56" s="46">
        <f>K54*0.08</f>
        <v>0</v>
      </c>
      <c r="L56" s="19"/>
    </row>
    <row r="57" spans="3:12" ht="15" customHeight="1" x14ac:dyDescent="0.3">
      <c r="C57" s="10"/>
      <c r="D57" s="14"/>
      <c r="E57" s="3"/>
      <c r="F57" s="14"/>
      <c r="G57" s="14"/>
      <c r="H57" s="14" t="s">
        <v>40</v>
      </c>
      <c r="I57" s="14"/>
      <c r="J57" s="52"/>
      <c r="K57" s="46">
        <f>K54-K56</f>
        <v>0</v>
      </c>
      <c r="L57" s="19"/>
    </row>
    <row r="58" spans="3:12" ht="15" customHeight="1" x14ac:dyDescent="0.3">
      <c r="C58" s="10"/>
      <c r="D58" s="14"/>
      <c r="E58" s="3"/>
      <c r="F58" s="14"/>
      <c r="G58" s="14"/>
      <c r="H58" s="14"/>
      <c r="I58" s="14"/>
      <c r="J58" s="45"/>
      <c r="K58" s="45"/>
      <c r="L58" s="19"/>
    </row>
    <row r="59" spans="3:12" ht="15" customHeight="1" x14ac:dyDescent="0.3">
      <c r="C59" s="10"/>
      <c r="D59" s="13" t="s">
        <v>30</v>
      </c>
      <c r="E59" s="3"/>
      <c r="F59" s="14"/>
      <c r="G59" s="14"/>
      <c r="H59" s="14"/>
      <c r="I59" s="14"/>
      <c r="J59" s="45"/>
      <c r="K59" s="45"/>
      <c r="L59" s="19"/>
    </row>
    <row r="60" spans="3:12" ht="15" customHeight="1" thickBot="1" x14ac:dyDescent="0.35">
      <c r="C60" s="10"/>
      <c r="D60" s="13"/>
      <c r="E60" s="34" t="s">
        <v>64</v>
      </c>
      <c r="F60" s="14"/>
      <c r="G60" s="14"/>
      <c r="H60" s="14" t="s">
        <v>41</v>
      </c>
      <c r="I60" s="14"/>
      <c r="K60" s="64"/>
      <c r="L60" s="54"/>
    </row>
    <row r="61" spans="3:12" ht="15" customHeight="1" thickBot="1" x14ac:dyDescent="0.35">
      <c r="C61" s="10"/>
      <c r="D61" s="14"/>
      <c r="E61" s="14" t="s">
        <v>31</v>
      </c>
      <c r="F61" s="14"/>
      <c r="G61" s="14"/>
      <c r="H61" s="14" t="s">
        <v>42</v>
      </c>
      <c r="I61" s="14"/>
      <c r="J61" s="52"/>
      <c r="K61" s="53">
        <f>IF($J$7=マスター!$D$7,0,IFERROR($K$57/$K$60,0))</f>
        <v>0</v>
      </c>
      <c r="L61" s="19"/>
    </row>
    <row r="62" spans="3:12" ht="15" customHeight="1" thickBot="1" x14ac:dyDescent="0.35">
      <c r="C62" s="10"/>
      <c r="D62" s="14"/>
      <c r="E62" s="14" t="s">
        <v>56</v>
      </c>
      <c r="F62" s="14"/>
      <c r="G62" s="14"/>
      <c r="H62" s="14" t="s">
        <v>58</v>
      </c>
      <c r="I62" s="14"/>
      <c r="J62" s="50"/>
      <c r="K62" s="49">
        <f>IF($J$7=マスター!$D$7,IFERROR($K$57/365,0),0)</f>
        <v>0</v>
      </c>
      <c r="L62" s="19"/>
    </row>
    <row r="63" spans="3:12" ht="15" customHeight="1" thickBot="1" x14ac:dyDescent="0.35">
      <c r="C63" s="20"/>
      <c r="D63" s="12"/>
      <c r="E63" s="12" t="s">
        <v>57</v>
      </c>
      <c r="F63" s="12"/>
      <c r="G63" s="12"/>
      <c r="H63" s="12"/>
      <c r="I63" s="12"/>
      <c r="J63" s="12"/>
      <c r="K63" s="12"/>
      <c r="L63" s="21"/>
    </row>
    <row r="64" spans="3:12" ht="15" customHeight="1" thickBot="1" x14ac:dyDescent="0.35">
      <c r="E64" s="9"/>
      <c r="K64" s="15"/>
    </row>
    <row r="65" spans="3:12" ht="15" customHeight="1" x14ac:dyDescent="0.3">
      <c r="C65" s="17"/>
      <c r="D65" s="41" t="s">
        <v>49</v>
      </c>
      <c r="E65" s="5"/>
      <c r="F65" s="8"/>
      <c r="G65" s="8"/>
      <c r="H65" s="8"/>
      <c r="I65" s="8"/>
      <c r="J65" s="8"/>
      <c r="K65" s="8"/>
      <c r="L65" s="18"/>
    </row>
    <row r="66" spans="3:12" ht="31.2" customHeight="1" x14ac:dyDescent="0.3">
      <c r="C66" s="10"/>
      <c r="D66" s="14"/>
      <c r="E66" s="3"/>
      <c r="F66" s="14"/>
      <c r="G66" s="73" t="s">
        <v>78</v>
      </c>
      <c r="H66" s="14"/>
      <c r="I66" s="55" t="s">
        <v>76</v>
      </c>
      <c r="J66" s="14"/>
      <c r="K66" s="3" t="s">
        <v>32</v>
      </c>
      <c r="L66" s="19"/>
    </row>
    <row r="67" spans="3:12" ht="15" customHeight="1" x14ac:dyDescent="0.3">
      <c r="C67" s="10"/>
      <c r="D67" s="14"/>
      <c r="E67" s="3"/>
      <c r="F67" s="37" t="s">
        <v>1</v>
      </c>
      <c r="G67" s="65"/>
      <c r="H67" s="14"/>
      <c r="I67" s="66"/>
      <c r="J67" s="44" t="s">
        <v>1</v>
      </c>
      <c r="K67" s="57">
        <f>IF($J$7=マスター!$D$7,'1公演等当たり固定費計算シート'!$K$62*'1公演等当たり固定費計算シート'!I67,$K$61*G67)</f>
        <v>0</v>
      </c>
      <c r="L67" s="19"/>
    </row>
    <row r="68" spans="3:12" ht="15" customHeight="1" x14ac:dyDescent="0.3">
      <c r="C68" s="10"/>
      <c r="D68" s="14"/>
      <c r="E68" s="3"/>
      <c r="F68" s="37" t="s">
        <v>2</v>
      </c>
      <c r="G68" s="65"/>
      <c r="H68" s="14"/>
      <c r="I68" s="66"/>
      <c r="J68" s="44" t="s">
        <v>2</v>
      </c>
      <c r="K68" s="57">
        <f>IF($J$7=マスター!$D$7,'1公演等当たり固定費計算シート'!$K$62*'1公演等当たり固定費計算シート'!I68,$K$61*G68)</f>
        <v>0</v>
      </c>
      <c r="L68" s="19"/>
    </row>
    <row r="69" spans="3:12" ht="15" customHeight="1" x14ac:dyDescent="0.3">
      <c r="C69" s="10"/>
      <c r="D69" s="14"/>
      <c r="E69" s="3"/>
      <c r="F69" s="37" t="s">
        <v>3</v>
      </c>
      <c r="G69" s="65"/>
      <c r="H69" s="14"/>
      <c r="I69" s="66"/>
      <c r="J69" s="44" t="s">
        <v>3</v>
      </c>
      <c r="K69" s="57">
        <f>IF($J$7=マスター!$D$7,'1公演等当たり固定費計算シート'!$K$62*'1公演等当たり固定費計算シート'!I69,$K$61*G69)</f>
        <v>0</v>
      </c>
      <c r="L69" s="19"/>
    </row>
    <row r="70" spans="3:12" ht="15" customHeight="1" x14ac:dyDescent="0.3">
      <c r="C70" s="10"/>
      <c r="D70" s="14"/>
      <c r="E70" s="3"/>
      <c r="F70" s="37" t="s">
        <v>4</v>
      </c>
      <c r="G70" s="65"/>
      <c r="H70" s="14"/>
      <c r="I70" s="66"/>
      <c r="J70" s="44" t="s">
        <v>4</v>
      </c>
      <c r="K70" s="57">
        <f>IF($J$7=マスター!$D$7,'1公演等当たり固定費計算シート'!$K$62*'1公演等当たり固定費計算シート'!I70,$K$61*G70)</f>
        <v>0</v>
      </c>
      <c r="L70" s="19"/>
    </row>
    <row r="71" spans="3:12" ht="15" customHeight="1" x14ac:dyDescent="0.3">
      <c r="C71" s="10"/>
      <c r="D71" s="14"/>
      <c r="E71" s="3"/>
      <c r="F71" s="37" t="s">
        <v>5</v>
      </c>
      <c r="G71" s="65"/>
      <c r="H71" s="14"/>
      <c r="I71" s="66"/>
      <c r="J71" s="44" t="s">
        <v>5</v>
      </c>
      <c r="K71" s="57">
        <f>IF($J$7=マスター!$D$7,'1公演等当たり固定費計算シート'!$K$62*'1公演等当たり固定費計算シート'!I71,$K$61*G71)</f>
        <v>0</v>
      </c>
      <c r="L71" s="19"/>
    </row>
    <row r="72" spans="3:12" ht="15" customHeight="1" x14ac:dyDescent="0.3">
      <c r="C72" s="10"/>
      <c r="D72" s="14"/>
      <c r="E72" s="3"/>
      <c r="F72" s="37" t="s">
        <v>6</v>
      </c>
      <c r="G72" s="65"/>
      <c r="H72" s="14"/>
      <c r="I72" s="66"/>
      <c r="J72" s="44" t="s">
        <v>6</v>
      </c>
      <c r="K72" s="57">
        <f>IF($J$7=マスター!$D$7,'1公演等当たり固定費計算シート'!$K$62*'1公演等当たり固定費計算シート'!I72,$K$61*G72)</f>
        <v>0</v>
      </c>
      <c r="L72" s="19"/>
    </row>
    <row r="73" spans="3:12" ht="15" customHeight="1" x14ac:dyDescent="0.3">
      <c r="C73" s="10"/>
      <c r="D73" s="14"/>
      <c r="E73" s="3"/>
      <c r="F73" s="37" t="s">
        <v>7</v>
      </c>
      <c r="G73" s="65"/>
      <c r="H73" s="14"/>
      <c r="I73" s="66"/>
      <c r="J73" s="44" t="s">
        <v>7</v>
      </c>
      <c r="K73" s="57">
        <f>IF($J$7=マスター!$D$7,'1公演等当たり固定費計算シート'!$K$62*'1公演等当たり固定費計算シート'!I73,$K$61*G73)</f>
        <v>0</v>
      </c>
      <c r="L73" s="19"/>
    </row>
    <row r="74" spans="3:12" ht="15" customHeight="1" x14ac:dyDescent="0.3">
      <c r="C74" s="10"/>
      <c r="D74" s="14"/>
      <c r="E74" s="3"/>
      <c r="F74" s="37" t="s">
        <v>8</v>
      </c>
      <c r="G74" s="65"/>
      <c r="H74" s="14"/>
      <c r="I74" s="66"/>
      <c r="J74" s="44" t="s">
        <v>8</v>
      </c>
      <c r="K74" s="57">
        <f>IF($J$7=マスター!$D$7,'1公演等当たり固定費計算シート'!$K$62*'1公演等当たり固定費計算シート'!I74,$K$61*G74)</f>
        <v>0</v>
      </c>
      <c r="L74" s="19"/>
    </row>
    <row r="75" spans="3:12" ht="15" customHeight="1" x14ac:dyDescent="0.3">
      <c r="C75" s="10"/>
      <c r="D75" s="14"/>
      <c r="E75" s="3"/>
      <c r="F75" s="37" t="s">
        <v>9</v>
      </c>
      <c r="G75" s="65"/>
      <c r="H75" s="14"/>
      <c r="I75" s="66"/>
      <c r="J75" s="44" t="s">
        <v>9</v>
      </c>
      <c r="K75" s="57">
        <f>IF($J$7=マスター!$D$7,'1公演等当たり固定費計算シート'!$K$62*'1公演等当たり固定費計算シート'!I75,$K$61*G75)</f>
        <v>0</v>
      </c>
      <c r="L75" s="19"/>
    </row>
    <row r="76" spans="3:12" ht="15" customHeight="1" x14ac:dyDescent="0.3">
      <c r="C76" s="10"/>
      <c r="D76" s="14"/>
      <c r="E76" s="3"/>
      <c r="F76" s="37" t="s">
        <v>10</v>
      </c>
      <c r="G76" s="65"/>
      <c r="H76" s="14"/>
      <c r="I76" s="66"/>
      <c r="J76" s="44" t="s">
        <v>10</v>
      </c>
      <c r="K76" s="57">
        <f>IF($J$7=マスター!$D$7,'1公演等当たり固定費計算シート'!$K$62*'1公演等当たり固定費計算シート'!I76,$K$61*G76)</f>
        <v>0</v>
      </c>
      <c r="L76" s="19"/>
    </row>
    <row r="77" spans="3:12" ht="15" customHeight="1" x14ac:dyDescent="0.3">
      <c r="C77" s="10"/>
      <c r="D77" s="14"/>
      <c r="E77" s="3"/>
      <c r="F77" s="43"/>
      <c r="G77" s="33"/>
      <c r="H77" s="33"/>
      <c r="I77" s="43"/>
      <c r="J77" s="33"/>
      <c r="K77" s="39" t="s">
        <v>72</v>
      </c>
      <c r="L77" s="19"/>
    </row>
    <row r="78" spans="3:12" ht="15" customHeight="1" x14ac:dyDescent="0.3">
      <c r="C78" s="10"/>
      <c r="D78" s="14"/>
      <c r="E78" s="3"/>
      <c r="F78" s="43"/>
      <c r="G78" s="33"/>
      <c r="H78" s="33"/>
      <c r="I78" s="43"/>
      <c r="J78" s="33"/>
      <c r="K78" s="14"/>
      <c r="L78" s="19"/>
    </row>
    <row r="79" spans="3:12" ht="15" customHeight="1" x14ac:dyDescent="0.3">
      <c r="C79" s="10"/>
      <c r="D79" s="14"/>
      <c r="E79" s="3"/>
      <c r="F79" s="74" t="s">
        <v>80</v>
      </c>
      <c r="G79" s="33"/>
      <c r="H79" s="33"/>
      <c r="I79" s="43"/>
      <c r="J79" s="33"/>
      <c r="K79" s="14"/>
      <c r="L79" s="19"/>
    </row>
    <row r="80" spans="3:12" ht="15" customHeight="1" thickBot="1" x14ac:dyDescent="0.35">
      <c r="C80" s="20"/>
      <c r="D80" s="12"/>
      <c r="E80" s="6"/>
      <c r="F80" s="75" t="s">
        <v>79</v>
      </c>
      <c r="G80" s="59"/>
      <c r="H80" s="59"/>
      <c r="I80" s="58"/>
      <c r="J80" s="59"/>
      <c r="K80" s="12"/>
      <c r="L80" s="21"/>
    </row>
  </sheetData>
  <sheetProtection algorithmName="SHA-512" hashValue="myrXWfh+4sEqDPx7TSZO9F4FkrjrhSbeq1YuoFLeKP2QwWehq3HwOB/d71DS6uYt3oIY5ghXPGFlT1fhMLeLkg==" saltValue="PNbRqE+B0HubnTY/NRHBnA==" spinCount="100000" sheet="1" objects="1" scenarios="1" formatRows="0"/>
  <mergeCells count="4">
    <mergeCell ref="J7:K7"/>
    <mergeCell ref="D45:F47"/>
    <mergeCell ref="F2:I2"/>
    <mergeCell ref="F3:I3"/>
  </mergeCells>
  <phoneticPr fontId="2"/>
  <pageMargins left="0.23622047244094491" right="0.23622047244094491" top="0.74803149606299213" bottom="0.74803149606299213" header="0.31496062992125984" footer="0.31496062992125984"/>
  <pageSetup paperSize="8" scale="82" fitToHeight="0" orientation="portrait" verticalDpi="0" r:id="rId1"/>
  <headerFooter>
    <oddHeader>&amp;C&amp;20&amp;A</oddHeader>
    <oddFooter>&amp;C&amp;P/&amp;N&amp;R&amp;F</oddFooter>
  </headerFooter>
  <extLst>
    <ext xmlns:x14="http://schemas.microsoft.com/office/spreadsheetml/2009/9/main" uri="{78C0D931-6437-407d-A8EE-F0AAD7539E65}">
      <x14:conditionalFormattings>
        <x14:conditionalFormatting xmlns:xm="http://schemas.microsoft.com/office/excel/2006/main">
          <x14:cfRule type="expression" priority="8" id="{2BBD8EF5-91B0-4C91-B86F-BE1E7071F473}">
            <xm:f>$J$7=マスター!$D$7</xm:f>
            <x14:dxf>
              <fill>
                <patternFill>
                  <bgColor theme="0" tint="-0.24994659260841701"/>
                </patternFill>
              </fill>
            </x14:dxf>
          </x14:cfRule>
          <x14:cfRule type="expression" priority="11" id="{C1D4328B-68A8-4AB7-8CE8-89ECDB27444C}">
            <xm:f>$J$8=マスター!$D$10</xm:f>
            <x14:dxf>
              <fill>
                <patternFill>
                  <bgColor theme="0" tint="-0.24994659260841701"/>
                </patternFill>
              </fill>
            </x14:dxf>
          </x14:cfRule>
          <xm:sqref>E12:G15</xm:sqref>
        </x14:conditionalFormatting>
        <x14:conditionalFormatting xmlns:xm="http://schemas.microsoft.com/office/excel/2006/main">
          <x14:cfRule type="expression" priority="10" id="{FA0D054C-D169-44DA-A399-B2EB6AAE7EB3}">
            <xm:f>$J$8=マスター!$D$9</xm:f>
            <x14:dxf>
              <fill>
                <patternFill>
                  <bgColor theme="0" tint="-0.24994659260841701"/>
                </patternFill>
              </fill>
            </x14:dxf>
          </x14:cfRule>
          <xm:sqref>I12:J15</xm:sqref>
        </x14:conditionalFormatting>
        <x14:conditionalFormatting xmlns:xm="http://schemas.microsoft.com/office/excel/2006/main">
          <x14:cfRule type="expression" priority="9" id="{9A8F000E-5459-41EE-8936-805B332B2DEA}">
            <xm:f>$J$7=マスター!$D$7</xm:f>
            <x14:dxf>
              <fill>
                <patternFill>
                  <bgColor theme="0" tint="-0.24994659260841701"/>
                </patternFill>
              </fill>
            </x14:dxf>
          </x14:cfRule>
          <xm:sqref>E60:K60 F66:G76</xm:sqref>
        </x14:conditionalFormatting>
        <x14:conditionalFormatting xmlns:xm="http://schemas.microsoft.com/office/excel/2006/main">
          <x14:cfRule type="expression" priority="7" id="{D943634A-C076-4F40-9F1C-C42571B1EAA1}">
            <xm:f>OR($J$7=マスター!$D$5,$J$7=マスター!$D$6)</xm:f>
            <x14:dxf>
              <fill>
                <patternFill>
                  <bgColor theme="0" tint="-0.24994659260841701"/>
                </patternFill>
              </fill>
            </x14:dxf>
          </x14:cfRule>
          <xm:sqref>E62:K63 I66:I76</xm:sqref>
        </x14:conditionalFormatting>
        <x14:conditionalFormatting xmlns:xm="http://schemas.microsoft.com/office/excel/2006/main">
          <x14:cfRule type="expression" priority="6" id="{0E5138DE-06F0-4329-A1CE-2384A18EEBCD}">
            <xm:f>$J$7=マスター!$D$7</xm:f>
            <x14:dxf>
              <fill>
                <patternFill>
                  <bgColor theme="0" tint="-0.24994659260841701"/>
                </patternFill>
              </fill>
            </x14:dxf>
          </x14:cfRule>
          <xm:sqref>E61:K61</xm:sqref>
        </x14:conditionalFormatting>
        <x14:conditionalFormatting xmlns:xm="http://schemas.microsoft.com/office/excel/2006/main">
          <x14:cfRule type="expression" priority="3" id="{A117756B-D7F2-4C2B-8A65-0A5CA14521AC}">
            <xm:f>OR($J$7=マスター!$D$5,$J$7=マスター!$D$6)</xm:f>
            <x14:dxf>
              <font>
                <color theme="0"/>
              </font>
              <fill>
                <patternFill>
                  <bgColor theme="0"/>
                </patternFill>
              </fill>
            </x14:dxf>
          </x14:cfRule>
          <xm:sqref>K3:L3</xm:sqref>
        </x14:conditionalFormatting>
        <x14:conditionalFormatting xmlns:xm="http://schemas.microsoft.com/office/excel/2006/main">
          <x14:cfRule type="expression" priority="2" id="{20235746-D462-4382-925B-C13887558FF4}">
            <xm:f>$J$7=マスター!$D$7</xm:f>
            <x14:dxf>
              <font>
                <color theme="0"/>
              </font>
              <fill>
                <patternFill>
                  <bgColor theme="0"/>
                </patternFill>
              </fill>
            </x14:dxf>
          </x14:cfRule>
          <xm:sqref>K2</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3E26D06D-D143-4E51-8C82-7FC347A8EF6D}">
          <x14:formula1>
            <xm:f>マスター!$D$9:$D$10</xm:f>
          </x14:formula1>
          <xm:sqref>J8</xm:sqref>
        </x14:dataValidation>
        <x14:dataValidation type="list" allowBlank="1" showInputMessage="1" showErrorMessage="1" xr:uid="{33569CC0-5DF5-4B29-852B-3BCDF396DC7C}">
          <x14:formula1>
            <xm:f>マスター!$D$5:$D$7</xm:f>
          </x14:formula1>
          <xm:sqref>J7:K7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E7FB-A771-4A16-9F5D-64D663259F2B}">
  <sheetPr>
    <tabColor theme="0" tint="-0.499984740745262"/>
  </sheetPr>
  <dimension ref="B2:E14"/>
  <sheetViews>
    <sheetView workbookViewId="0">
      <selection activeCell="E6" sqref="E6"/>
    </sheetView>
  </sheetViews>
  <sheetFormatPr defaultColWidth="8.81640625" defaultRowHeight="15" x14ac:dyDescent="0.3"/>
  <cols>
    <col min="2" max="2" width="10.90625" customWidth="1"/>
    <col min="4" max="4" width="52.08984375" customWidth="1"/>
  </cols>
  <sheetData>
    <row r="2" spans="2:5" x14ac:dyDescent="0.3">
      <c r="B2" s="1"/>
    </row>
    <row r="3" spans="2:5" x14ac:dyDescent="0.3">
      <c r="B3" t="s">
        <v>0</v>
      </c>
      <c r="D3" t="s">
        <v>70</v>
      </c>
      <c r="E3" t="s">
        <v>69</v>
      </c>
    </row>
    <row r="5" spans="2:5" x14ac:dyDescent="0.3">
      <c r="B5" s="1" t="s">
        <v>1</v>
      </c>
      <c r="D5" t="s">
        <v>50</v>
      </c>
      <c r="E5" t="s">
        <v>53</v>
      </c>
    </row>
    <row r="6" spans="2:5" x14ac:dyDescent="0.3">
      <c r="B6" s="1" t="s">
        <v>2</v>
      </c>
      <c r="D6" t="s">
        <v>51</v>
      </c>
      <c r="E6" t="s">
        <v>71</v>
      </c>
    </row>
    <row r="7" spans="2:5" x14ac:dyDescent="0.3">
      <c r="B7" s="1" t="s">
        <v>3</v>
      </c>
      <c r="D7" t="s">
        <v>52</v>
      </c>
    </row>
    <row r="8" spans="2:5" x14ac:dyDescent="0.3">
      <c r="B8" s="1" t="s">
        <v>4</v>
      </c>
    </row>
    <row r="9" spans="2:5" x14ac:dyDescent="0.3">
      <c r="B9" s="1" t="s">
        <v>5</v>
      </c>
      <c r="D9" t="s">
        <v>33</v>
      </c>
    </row>
    <row r="10" spans="2:5" x14ac:dyDescent="0.3">
      <c r="B10" s="1" t="s">
        <v>6</v>
      </c>
      <c r="D10" t="s">
        <v>34</v>
      </c>
    </row>
    <row r="11" spans="2:5" x14ac:dyDescent="0.3">
      <c r="B11" s="1" t="s">
        <v>7</v>
      </c>
    </row>
    <row r="12" spans="2:5" x14ac:dyDescent="0.3">
      <c r="B12" s="1" t="s">
        <v>8</v>
      </c>
    </row>
    <row r="13" spans="2:5" x14ac:dyDescent="0.3">
      <c r="B13" s="1" t="s">
        <v>9</v>
      </c>
    </row>
    <row r="14" spans="2:5" x14ac:dyDescent="0.3">
      <c r="B14" s="1" t="s">
        <v>10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1公演等当たり固定費計算シート</vt:lpstr>
      <vt:lpstr>マスター</vt:lpstr>
      <vt:lpstr>'1公演等当たり固定費計算シート'!Print_Area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2021-05-24T08:24:26Z</cp:lastPrinted>
  <dcterms:created xsi:type="dcterms:W3CDTF">2021-04-15T08:27:54Z</dcterms:created>
  <dcterms:modified xsi:type="dcterms:W3CDTF">2021-08-24T03:53:05Z</dcterms:modified>
</cp:coreProperties>
</file>