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howInkAnnotation="0" updateLinks="never" codeName="ThisWorkbook" defaultThemeVersion="124226"/>
  <xr:revisionPtr revIDLastSave="0" documentId="13_ncr:1_{2D65D79F-1BD6-40BE-B392-EB7EF0400D82}" xr6:coauthVersionLast="47" xr6:coauthVersionMax="47" xr10:uidLastSave="{00000000-0000-0000-0000-000000000000}"/>
  <bookViews>
    <workbookView xWindow="-28920" yWindow="-120" windowWidth="29040" windowHeight="15840" xr2:uid="{00000000-000D-0000-FFFF-FFFF00000000}"/>
  </bookViews>
  <sheets>
    <sheet name="様式１" sheetId="5" r:id="rId1"/>
    <sheet name="様式2" sheetId="59" r:id="rId2"/>
    <sheet name="様式3-1" sheetId="69" r:id="rId3"/>
    <sheet name="様式3-2" sheetId="70" r:id="rId4"/>
    <sheet name="様式3-3" sheetId="71" r:id="rId5"/>
    <sheet name="様式3-4" sheetId="72" r:id="rId6"/>
    <sheet name="様式４" sheetId="50" r:id="rId7"/>
    <sheet name="様式5" sheetId="51" r:id="rId8"/>
    <sheet name="別紙１" sheetId="74" r:id="rId9"/>
    <sheet name="別紙２" sheetId="62" r:id="rId10"/>
    <sheet name="(別添)様式３" sheetId="75" r:id="rId11"/>
  </sheets>
  <definedNames>
    <definedName name="_xlnm._FilterDatabase" localSheetId="10" hidden="1">'(別添)様式３'!$B$4:$AP$22</definedName>
    <definedName name="_xlnm._FilterDatabase" localSheetId="0" hidden="1">様式１!#REF!</definedName>
    <definedName name="_xlnm._FilterDatabase" localSheetId="2" hidden="1">'様式3-1'!$B$4:$AP$22</definedName>
    <definedName name="_xlnm._FilterDatabase" localSheetId="3" hidden="1">'様式3-2'!$B$4:$AP$22</definedName>
    <definedName name="_xlnm._FilterDatabase" localSheetId="4" hidden="1">'様式3-3'!$B$4:$AP$22</definedName>
    <definedName name="_xlnm._FilterDatabase" localSheetId="5" hidden="1">'様式3-4'!$B$4:$AP$22</definedName>
    <definedName name="aaaa">#REF!</definedName>
    <definedName name="_xlnm.Print_Area" localSheetId="10">'(別添)様式３'!$A$1:$AP$36</definedName>
    <definedName name="_xlnm.Print_Area" localSheetId="8">別紙１!$A$1:$U$52</definedName>
    <definedName name="_xlnm.Print_Area" localSheetId="9">別紙２!$A$1:$J$14</definedName>
    <definedName name="_xlnm.Print_Area" localSheetId="0">様式１!$A$1:$AN$54</definedName>
    <definedName name="_xlnm.Print_Area" localSheetId="1">様式2!$A$1:$Y$34</definedName>
    <definedName name="_xlnm.Print_Area" localSheetId="2">'様式3-1'!$A$1:$AP$36</definedName>
    <definedName name="_xlnm.Print_Area" localSheetId="3">'様式3-2'!$A$1:$AP$36</definedName>
    <definedName name="_xlnm.Print_Area" localSheetId="4">'様式3-3'!$A$1:$AP$36</definedName>
    <definedName name="_xlnm.Print_Area" localSheetId="5">'様式3-4'!$A$1:$AP$36</definedName>
    <definedName name="_xlnm.Print_Area" localSheetId="6">様式４!$A$1:$AO$54</definedName>
    <definedName name="_xlnm.Print_Area" localSheetId="7">様式5!$A$1:$X$93</definedName>
    <definedName name="ああああ">#REF!</definedName>
    <definedName name="その他" localSheetId="6">#REF!</definedName>
    <definedName name="その他" localSheetId="7">#REF!</definedName>
    <definedName name="その他">#REF!</definedName>
    <definedName name="記録作成" localSheetId="6">#REF!</definedName>
    <definedName name="記録作成" localSheetId="7">#REF!</definedName>
    <definedName name="記録作成">#REF!</definedName>
    <definedName name="後継者養成" localSheetId="6">#REF!</definedName>
    <definedName name="後継者養成" localSheetId="7">#REF!</definedName>
    <definedName name="後継者養成">#REF!</definedName>
    <definedName name="事務経費" localSheetId="6">#REF!</definedName>
    <definedName name="事務経費" localSheetId="7">#REF!</definedName>
    <definedName name="事務経費">#REF!</definedName>
    <definedName name="情報発信" localSheetId="6">#REF!</definedName>
    <definedName name="情報発信" localSheetId="7">#REF!</definedName>
    <definedName name="情報発信">#REF!</definedName>
    <definedName name="人材育成" localSheetId="6">#REF!</definedName>
    <definedName name="人材育成" localSheetId="7">#REF!</definedName>
    <definedName name="人材育成">#REF!</definedName>
    <definedName name="世界文化遺産活性化" localSheetId="6">#REF!</definedName>
    <definedName name="世界文化遺産活性化" localSheetId="7">#REF!</definedName>
    <definedName name="世界文化遺産活性化">#REF!</definedName>
    <definedName name="地域の文化資源を核としたコミュニティの再生・活性化" localSheetId="6">#REF!</definedName>
    <definedName name="地域の文化資源を核としたコミュニティの再生・活性化" localSheetId="7">#REF!</definedName>
    <definedName name="地域の文化資源を核としたコミュニティの再生・活性化">#REF!</definedName>
    <definedName name="地域の文化資源を活用した集客・交流" localSheetId="6">#REF!</definedName>
    <definedName name="地域の文化資源を活用した集客・交流" localSheetId="7">#REF!</definedName>
    <definedName name="地域の文化資源を活用した集客・交流">#REF!</definedName>
    <definedName name="地域文化遺産活性化" localSheetId="6">#REF!</definedName>
    <definedName name="地域文化遺産活性化" localSheetId="7">#REF!</definedName>
    <definedName name="地域文化遺産活性化">#REF!</definedName>
    <definedName name="伝統文化の継承体制の維持・確立" localSheetId="6">#REF!</definedName>
    <definedName name="伝統文化の継承体制の維持・確立" localSheetId="7">#REF!</definedName>
    <definedName name="伝統文化の継承体制の維持・確立">#REF!</definedName>
    <definedName name="普及啓発" localSheetId="6">#REF!</definedName>
    <definedName name="普及啓発" localSheetId="7">#REF!</definedName>
    <definedName name="普及啓発">#REF!</definedName>
    <definedName name="用具等整備" localSheetId="6">#REF!</definedName>
    <definedName name="用具等整備" localSheetId="7">#REF!</definedName>
    <definedName name="用具等整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5" i="51" l="1"/>
  <c r="U83" i="51"/>
  <c r="U81" i="51"/>
  <c r="U79" i="51"/>
  <c r="U77" i="51"/>
  <c r="U75" i="51"/>
  <c r="U64" i="51"/>
  <c r="U62" i="51"/>
  <c r="U60" i="51"/>
  <c r="U58" i="51"/>
  <c r="U56" i="51"/>
  <c r="U54" i="51"/>
  <c r="U43" i="51"/>
  <c r="U41" i="51"/>
  <c r="U39" i="51"/>
  <c r="U37" i="51"/>
  <c r="U35" i="51"/>
  <c r="U33" i="51"/>
  <c r="U22" i="51"/>
  <c r="U20" i="51"/>
  <c r="U18" i="51"/>
  <c r="U16" i="51"/>
  <c r="U14" i="51"/>
  <c r="U12" i="51"/>
  <c r="AE22" i="75" l="1"/>
  <c r="AQ14" i="75" s="1"/>
  <c r="AD22" i="75"/>
  <c r="W22" i="75"/>
  <c r="S22" i="75"/>
  <c r="AQ12" i="75" s="1"/>
  <c r="O22" i="75"/>
  <c r="AI21" i="75"/>
  <c r="Y21" i="75"/>
  <c r="AI20" i="75"/>
  <c r="Y20" i="75"/>
  <c r="AI19" i="75"/>
  <c r="Y19" i="75"/>
  <c r="AI18" i="75"/>
  <c r="AI22" i="75" s="1"/>
  <c r="Y18" i="75"/>
  <c r="AA12" i="75"/>
  <c r="P10" i="75"/>
  <c r="J5" i="75"/>
  <c r="D44" i="50"/>
  <c r="AA11" i="75" l="1"/>
  <c r="Y22" i="75"/>
  <c r="AA10" i="75"/>
  <c r="AJ10" i="75" s="1"/>
  <c r="AJ14" i="75"/>
  <c r="AA13" i="75"/>
  <c r="AP10" i="75" s="1"/>
  <c r="K11" i="74"/>
  <c r="K12" i="74"/>
  <c r="Y19" i="69"/>
  <c r="Y18" i="69"/>
  <c r="O48" i="74"/>
  <c r="M48" i="74"/>
  <c r="I48" i="74"/>
  <c r="G48" i="74"/>
  <c r="E48" i="74"/>
  <c r="Q47" i="74"/>
  <c r="K47" i="74"/>
  <c r="Q46" i="74"/>
  <c r="K46" i="74"/>
  <c r="Q45" i="74"/>
  <c r="K45" i="74"/>
  <c r="Q44" i="74"/>
  <c r="K44" i="74"/>
  <c r="O37" i="74"/>
  <c r="M37" i="74"/>
  <c r="T33" i="74" s="1"/>
  <c r="I37" i="74"/>
  <c r="G37" i="74"/>
  <c r="E37" i="74"/>
  <c r="Q36" i="74"/>
  <c r="K36" i="74"/>
  <c r="Q35" i="74"/>
  <c r="K35" i="74"/>
  <c r="Q34" i="74"/>
  <c r="K34" i="74"/>
  <c r="Q33" i="74"/>
  <c r="K33" i="74"/>
  <c r="O26" i="74"/>
  <c r="M26" i="74"/>
  <c r="I26" i="74"/>
  <c r="G26" i="74"/>
  <c r="E26" i="74"/>
  <c r="Q25" i="74"/>
  <c r="K25" i="74"/>
  <c r="Q24" i="74"/>
  <c r="K24" i="74"/>
  <c r="Q23" i="74"/>
  <c r="K23" i="74"/>
  <c r="Q22" i="74"/>
  <c r="K22" i="74"/>
  <c r="O15" i="74"/>
  <c r="M15" i="74"/>
  <c r="I15" i="74"/>
  <c r="G15" i="74"/>
  <c r="E15" i="74"/>
  <c r="Q14" i="74"/>
  <c r="K14" i="74"/>
  <c r="Q13" i="74"/>
  <c r="K13" i="74"/>
  <c r="Q12" i="74"/>
  <c r="Q11" i="74"/>
  <c r="S22" i="74" l="1"/>
  <c r="K15" i="74"/>
  <c r="T11" i="74"/>
  <c r="U33" i="74"/>
  <c r="S33" i="74"/>
  <c r="U11" i="74"/>
  <c r="S11" i="74"/>
  <c r="U44" i="74"/>
  <c r="AJ12" i="75"/>
  <c r="U22" i="74"/>
  <c r="T22" i="74"/>
  <c r="T44" i="74"/>
  <c r="S44" i="74"/>
  <c r="V34" i="74"/>
  <c r="V36" i="74"/>
  <c r="M27" i="74"/>
  <c r="V25" i="74"/>
  <c r="V23" i="74"/>
  <c r="Q37" i="74"/>
  <c r="K26" i="74"/>
  <c r="V12" i="74"/>
  <c r="V24" i="74"/>
  <c r="Q15" i="74"/>
  <c r="M38" i="74"/>
  <c r="V35" i="74"/>
  <c r="Q26" i="74"/>
  <c r="K37" i="74"/>
  <c r="K48" i="74"/>
  <c r="V22" i="74"/>
  <c r="M16" i="74"/>
  <c r="G38" i="74"/>
  <c r="V33" i="74"/>
  <c r="V11" i="74"/>
  <c r="G16" i="74"/>
  <c r="V13" i="74"/>
  <c r="V14" i="74"/>
  <c r="G49" i="74"/>
  <c r="V45" i="74"/>
  <c r="M49" i="74"/>
  <c r="Q48" i="74"/>
  <c r="V47" i="74"/>
  <c r="V44" i="74"/>
  <c r="V46" i="74"/>
  <c r="G27" i="74"/>
  <c r="AI18" i="70"/>
  <c r="AI18" i="71"/>
  <c r="AI18" i="72"/>
  <c r="AI18" i="69"/>
  <c r="AI21" i="70"/>
  <c r="AI20" i="70"/>
  <c r="AI22" i="70" s="1"/>
  <c r="AI19" i="70"/>
  <c r="AI21" i="71"/>
  <c r="AI20" i="71"/>
  <c r="AI19" i="71"/>
  <c r="AI21" i="72"/>
  <c r="AI20" i="72"/>
  <c r="AI19" i="72"/>
  <c r="AI21" i="69"/>
  <c r="AI20" i="69"/>
  <c r="AI19" i="69"/>
  <c r="D68" i="51"/>
  <c r="D47" i="51"/>
  <c r="D26" i="51"/>
  <c r="D5" i="51"/>
  <c r="D50" i="50"/>
  <c r="D48" i="50"/>
  <c r="D46" i="50"/>
  <c r="AE22" i="72"/>
  <c r="AQ14" i="72" s="1"/>
  <c r="AD22" i="72"/>
  <c r="AA12" i="72" s="1"/>
  <c r="W22" i="72"/>
  <c r="S22" i="72"/>
  <c r="AQ12" i="72" s="1"/>
  <c r="O22" i="72"/>
  <c r="Y21" i="72"/>
  <c r="Y20" i="72"/>
  <c r="Y19" i="72"/>
  <c r="Y22" i="72" s="1"/>
  <c r="Y18" i="72"/>
  <c r="AA11" i="72"/>
  <c r="P10" i="72"/>
  <c r="J5" i="72"/>
  <c r="AE22" i="71"/>
  <c r="AD22" i="71"/>
  <c r="AA12" i="71" s="1"/>
  <c r="W22" i="71"/>
  <c r="S22" i="71"/>
  <c r="O22" i="71"/>
  <c r="P10" i="71" s="1"/>
  <c r="Y21" i="71"/>
  <c r="Y20" i="71"/>
  <c r="Y19" i="71"/>
  <c r="AI22" i="71"/>
  <c r="Y18" i="71"/>
  <c r="Y22" i="71" s="1"/>
  <c r="AQ14" i="71"/>
  <c r="AA11" i="71"/>
  <c r="J5" i="71"/>
  <c r="AE22" i="70"/>
  <c r="AD22" i="70"/>
  <c r="AA12" i="70" s="1"/>
  <c r="W22" i="70"/>
  <c r="S22" i="70"/>
  <c r="AQ12" i="70" s="1"/>
  <c r="O22" i="70"/>
  <c r="Y21" i="70"/>
  <c r="Y22" i="70" s="1"/>
  <c r="Y20" i="70"/>
  <c r="Y19" i="70"/>
  <c r="Y18" i="70"/>
  <c r="AQ14" i="70"/>
  <c r="P10" i="70"/>
  <c r="J5" i="70"/>
  <c r="AE22" i="69"/>
  <c r="AD22" i="69"/>
  <c r="AA12" i="69" s="1"/>
  <c r="W22" i="69"/>
  <c r="S22" i="69"/>
  <c r="O22" i="69"/>
  <c r="P10" i="69" s="1"/>
  <c r="Y21" i="69"/>
  <c r="Y20" i="69"/>
  <c r="J5" i="69"/>
  <c r="AQ12" i="71" l="1"/>
  <c r="AI22" i="72"/>
  <c r="AA11" i="70"/>
  <c r="AJ14" i="72"/>
  <c r="U50" i="50" s="1"/>
  <c r="AJ14" i="70"/>
  <c r="U46" i="50" s="1"/>
  <c r="AJ14" i="71"/>
  <c r="U48" i="50" s="1"/>
  <c r="AA10" i="72"/>
  <c r="AA13" i="72"/>
  <c r="AJ12" i="72" s="1"/>
  <c r="AA10" i="71"/>
  <c r="AA13" i="71"/>
  <c r="AJ12" i="71" s="1"/>
  <c r="AA10" i="70"/>
  <c r="AA13" i="70"/>
  <c r="AJ12" i="70" s="1"/>
  <c r="AI22" i="69"/>
  <c r="Y22" i="69"/>
  <c r="AQ12" i="69"/>
  <c r="AQ14" i="69"/>
  <c r="AA11" i="69"/>
  <c r="AA13" i="69"/>
  <c r="AJ12" i="69" s="1"/>
  <c r="AA10" i="69"/>
  <c r="K4" i="50"/>
  <c r="K25" i="5"/>
  <c r="AJ10" i="69" l="1"/>
  <c r="AP10" i="69"/>
  <c r="AJ10" i="72"/>
  <c r="AP10" i="72"/>
  <c r="AJ10" i="71"/>
  <c r="AP10" i="71"/>
  <c r="AJ10" i="70"/>
  <c r="AP10" i="70"/>
  <c r="AJ14" i="69"/>
  <c r="U44" i="50" s="1"/>
  <c r="U86" i="51" l="1"/>
  <c r="M50" i="50" s="1"/>
  <c r="U65" i="51"/>
  <c r="M48" i="50" s="1"/>
  <c r="U44" i="51" l="1"/>
  <c r="M46" i="50" s="1"/>
  <c r="AB48" i="50" l="1"/>
  <c r="AB46" i="50"/>
  <c r="AB50" i="50"/>
  <c r="U42" i="50" l="1"/>
  <c r="U52" i="50" s="1"/>
  <c r="U29" i="5" s="1"/>
  <c r="AB44" i="50"/>
  <c r="AB42" i="50" s="1"/>
  <c r="AB52" i="50" s="1"/>
  <c r="K29" i="50" s="1"/>
  <c r="K32" i="50" l="1"/>
  <c r="U23" i="51"/>
  <c r="M44" i="50" l="1"/>
  <c r="U37" i="5"/>
  <c r="M42" i="50" l="1"/>
  <c r="M52" i="50" s="1"/>
</calcChain>
</file>

<file path=xl/sharedStrings.xml><?xml version="1.0" encoding="utf-8"?>
<sst xmlns="http://schemas.openxmlformats.org/spreadsheetml/2006/main" count="574" uniqueCount="182">
  <si>
    <t>年</t>
    <rPh sb="0" eb="1">
      <t>ネン</t>
    </rPh>
    <phoneticPr fontId="21"/>
  </si>
  <si>
    <t>文化庁長官　殿</t>
    <rPh sb="0" eb="3">
      <t>ブンカチョウ</t>
    </rPh>
    <rPh sb="3" eb="5">
      <t>チョウカン</t>
    </rPh>
    <rPh sb="6" eb="7">
      <t>ドノ</t>
    </rPh>
    <phoneticPr fontId="21"/>
  </si>
  <si>
    <t>代表者職名</t>
    <rPh sb="0" eb="3">
      <t>ダイヒョウシャ</t>
    </rPh>
    <rPh sb="3" eb="5">
      <t>ショクメイ</t>
    </rPh>
    <phoneticPr fontId="21"/>
  </si>
  <si>
    <t>代表者氏名</t>
    <rPh sb="0" eb="3">
      <t>ダイヒョウシャ</t>
    </rPh>
    <rPh sb="3" eb="5">
      <t>シメイ</t>
    </rPh>
    <phoneticPr fontId="21"/>
  </si>
  <si>
    <t>事業の名称</t>
    <rPh sb="0" eb="2">
      <t>ジギョウ</t>
    </rPh>
    <rPh sb="3" eb="5">
      <t>メイショウ</t>
    </rPh>
    <phoneticPr fontId="21"/>
  </si>
  <si>
    <t>日</t>
    <rPh sb="0" eb="1">
      <t>ヒ</t>
    </rPh>
    <phoneticPr fontId="21"/>
  </si>
  <si>
    <t>その他参考となるべき事項</t>
    <rPh sb="2" eb="3">
      <t>タ</t>
    </rPh>
    <rPh sb="3" eb="5">
      <t>サンコウ</t>
    </rPh>
    <rPh sb="10" eb="12">
      <t>ジコウ</t>
    </rPh>
    <phoneticPr fontId="21"/>
  </si>
  <si>
    <t>円</t>
    <rPh sb="0" eb="1">
      <t>エン</t>
    </rPh>
    <phoneticPr fontId="21"/>
  </si>
  <si>
    <t>（ふりがな）</t>
    <phoneticPr fontId="23"/>
  </si>
  <si>
    <t>日</t>
    <rPh sb="0" eb="1">
      <t>ニチ</t>
    </rPh>
    <phoneticPr fontId="20"/>
  </si>
  <si>
    <t>その他（日中連絡先）</t>
    <rPh sb="2" eb="3">
      <t>タ</t>
    </rPh>
    <rPh sb="4" eb="6">
      <t>ニッチュウ</t>
    </rPh>
    <rPh sb="6" eb="9">
      <t>レンラクサキ</t>
    </rPh>
    <phoneticPr fontId="23"/>
  </si>
  <si>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1"/>
  </si>
  <si>
    <t>着　　手</t>
    <rPh sb="0" eb="1">
      <t>キ</t>
    </rPh>
    <rPh sb="3" eb="4">
      <t>テ</t>
    </rPh>
    <phoneticPr fontId="21"/>
  </si>
  <si>
    <t>月</t>
    <rPh sb="0" eb="1">
      <t>ツキ</t>
    </rPh>
    <phoneticPr fontId="20"/>
  </si>
  <si>
    <t>完　　了</t>
    <rPh sb="0" eb="1">
      <t>カン</t>
    </rPh>
    <rPh sb="3" eb="4">
      <t>リョウ</t>
    </rPh>
    <phoneticPr fontId="21"/>
  </si>
  <si>
    <t>団　体　名</t>
    <rPh sb="0" eb="1">
      <t>ダン</t>
    </rPh>
    <rPh sb="2" eb="3">
      <t>カラダ</t>
    </rPh>
    <rPh sb="4" eb="5">
      <t>メイ</t>
    </rPh>
    <phoneticPr fontId="21"/>
  </si>
  <si>
    <t>住　　　所</t>
    <rPh sb="0" eb="1">
      <t>ジュウ</t>
    </rPh>
    <rPh sb="4" eb="5">
      <t>ショ</t>
    </rPh>
    <phoneticPr fontId="21"/>
  </si>
  <si>
    <t>月</t>
    <rPh sb="0" eb="1">
      <t>ゲツ</t>
    </rPh>
    <phoneticPr fontId="20"/>
  </si>
  <si>
    <t>所在地</t>
    <rPh sb="0" eb="3">
      <t>ショザイチ</t>
    </rPh>
    <phoneticPr fontId="20"/>
  </si>
  <si>
    <t>電話番号</t>
    <rPh sb="0" eb="2">
      <t>デンワ</t>
    </rPh>
    <rPh sb="2" eb="4">
      <t>バンゴウ</t>
    </rPh>
    <phoneticPr fontId="20"/>
  </si>
  <si>
    <t>補助金の交付要望額</t>
    <rPh sb="0" eb="3">
      <t>ホジョキン</t>
    </rPh>
    <rPh sb="4" eb="6">
      <t>コウフ</t>
    </rPh>
    <rPh sb="6" eb="8">
      <t>ヨウボウ</t>
    </rPh>
    <rPh sb="8" eb="9">
      <t>ガク</t>
    </rPh>
    <phoneticPr fontId="21"/>
  </si>
  <si>
    <t>所属</t>
    <rPh sb="0" eb="2">
      <t>ショゾク</t>
    </rPh>
    <phoneticPr fontId="23"/>
  </si>
  <si>
    <t>氏名</t>
    <rPh sb="0" eb="2">
      <t>シメイ</t>
    </rPh>
    <phoneticPr fontId="23"/>
  </si>
  <si>
    <t>電話番号</t>
    <rPh sb="0" eb="2">
      <t>デンワ</t>
    </rPh>
    <rPh sb="2" eb="4">
      <t>バンゴウ</t>
    </rPh>
    <phoneticPr fontId="23"/>
  </si>
  <si>
    <t>▼収入の部</t>
    <rPh sb="1" eb="3">
      <t>シュウニュウ</t>
    </rPh>
    <rPh sb="4" eb="5">
      <t>ブ</t>
    </rPh>
    <phoneticPr fontId="21"/>
  </si>
  <si>
    <t>　事業の名称</t>
    <rPh sb="1" eb="3">
      <t>ジギョウ</t>
    </rPh>
    <rPh sb="4" eb="6">
      <t>メイショウ</t>
    </rPh>
    <phoneticPr fontId="21"/>
  </si>
  <si>
    <t>〒</t>
    <phoneticPr fontId="21"/>
  </si>
  <si>
    <t>令和</t>
    <rPh sb="0" eb="2">
      <t>レイワ</t>
    </rPh>
    <phoneticPr fontId="20"/>
  </si>
  <si>
    <t>補助事業者（補助の対象となる者）の概要</t>
    <rPh sb="0" eb="2">
      <t>ホジョ</t>
    </rPh>
    <rPh sb="2" eb="5">
      <t>ジギョウシャ</t>
    </rPh>
    <rPh sb="6" eb="8">
      <t>ホジョ</t>
    </rPh>
    <rPh sb="9" eb="11">
      <t>タイショウ</t>
    </rPh>
    <rPh sb="14" eb="15">
      <t>モノ</t>
    </rPh>
    <rPh sb="17" eb="19">
      <t>ガイヨウ</t>
    </rPh>
    <phoneticPr fontId="20"/>
  </si>
  <si>
    <t>E-MAIL</t>
    <phoneticPr fontId="23"/>
  </si>
  <si>
    <t>〒</t>
    <phoneticPr fontId="20"/>
  </si>
  <si>
    <t>補助対象経費の配分
（補助対象外経費は含まない）</t>
    <rPh sb="0" eb="2">
      <t>ホジョ</t>
    </rPh>
    <rPh sb="2" eb="4">
      <t>タイショウ</t>
    </rPh>
    <rPh sb="4" eb="6">
      <t>ケイヒ</t>
    </rPh>
    <rPh sb="7" eb="9">
      <t>ハイブン</t>
    </rPh>
    <rPh sb="11" eb="13">
      <t>ホジョ</t>
    </rPh>
    <rPh sb="13" eb="15">
      <t>タイショウ</t>
    </rPh>
    <rPh sb="15" eb="16">
      <t>ガイ</t>
    </rPh>
    <rPh sb="16" eb="18">
      <t>ケイヒ</t>
    </rPh>
    <rPh sb="19" eb="20">
      <t>フク</t>
    </rPh>
    <phoneticPr fontId="21"/>
  </si>
  <si>
    <t>住所</t>
    <rPh sb="0" eb="2">
      <t>ジュウショ</t>
    </rPh>
    <phoneticPr fontId="23"/>
  </si>
  <si>
    <t>事業費</t>
    <rPh sb="0" eb="3">
      <t>ジギョウヒ</t>
    </rPh>
    <phoneticPr fontId="20"/>
  </si>
  <si>
    <t>＜公演事業計画書＞</t>
    <rPh sb="1" eb="3">
      <t>コウエン</t>
    </rPh>
    <rPh sb="3" eb="5">
      <t>ジギョウ</t>
    </rPh>
    <rPh sb="5" eb="8">
      <t>ケイカクショ</t>
    </rPh>
    <phoneticPr fontId="20"/>
  </si>
  <si>
    <t>　各公演事業の内容（具体的に記入すること）</t>
    <rPh sb="1" eb="2">
      <t>カク</t>
    </rPh>
    <rPh sb="2" eb="4">
      <t>コウエン</t>
    </rPh>
    <rPh sb="4" eb="6">
      <t>ジギョウ</t>
    </rPh>
    <phoneticPr fontId="21"/>
  </si>
  <si>
    <t>　公演名</t>
    <rPh sb="1" eb="3">
      <t>コウエン</t>
    </rPh>
    <rPh sb="3" eb="4">
      <t>メイ</t>
    </rPh>
    <phoneticPr fontId="21"/>
  </si>
  <si>
    <t>　公演する
劇場・音楽堂名</t>
    <rPh sb="1" eb="3">
      <t>コウエン</t>
    </rPh>
    <rPh sb="6" eb="8">
      <t>ゲキジョウ</t>
    </rPh>
    <rPh sb="9" eb="12">
      <t>オンガクドウ</t>
    </rPh>
    <rPh sb="12" eb="13">
      <t>メイ</t>
    </rPh>
    <phoneticPr fontId="20"/>
  </si>
  <si>
    <t>舞台芸術
種別</t>
    <rPh sb="0" eb="2">
      <t>ブタイ</t>
    </rPh>
    <rPh sb="2" eb="4">
      <t>ゲイジュツ</t>
    </rPh>
    <rPh sb="5" eb="7">
      <t>シュベツ</t>
    </rPh>
    <phoneticPr fontId="21"/>
  </si>
  <si>
    <t>　公演回数</t>
    <rPh sb="1" eb="3">
      <t>コウエン</t>
    </rPh>
    <rPh sb="3" eb="5">
      <t>カイスウ</t>
    </rPh>
    <phoneticPr fontId="21"/>
  </si>
  <si>
    <t>内訳</t>
    <rPh sb="0" eb="2">
      <t>ウチワケ</t>
    </rPh>
    <phoneticPr fontId="20"/>
  </si>
  <si>
    <t>雇用人数（事業者が直接雇用している人数を記載ください）</t>
    <rPh sb="0" eb="2">
      <t>コヨウ</t>
    </rPh>
    <rPh sb="2" eb="4">
      <t>ニンズウ</t>
    </rPh>
    <rPh sb="5" eb="8">
      <t>ジギョウシャ</t>
    </rPh>
    <rPh sb="9" eb="11">
      <t>チョクセツ</t>
    </rPh>
    <rPh sb="11" eb="13">
      <t>コヨウ</t>
    </rPh>
    <rPh sb="17" eb="19">
      <t>ニンズウ</t>
    </rPh>
    <rPh sb="20" eb="22">
      <t>キサイ</t>
    </rPh>
    <phoneticPr fontId="20"/>
  </si>
  <si>
    <t>会計責任者、監査責任者の氏名</t>
    <rPh sb="0" eb="2">
      <t>カイケイ</t>
    </rPh>
    <rPh sb="2" eb="5">
      <t>セキニンシャ</t>
    </rPh>
    <rPh sb="6" eb="8">
      <t>カンサ</t>
    </rPh>
    <rPh sb="8" eb="11">
      <t>セキニンシャ</t>
    </rPh>
    <rPh sb="12" eb="14">
      <t>シメイ</t>
    </rPh>
    <phoneticPr fontId="20"/>
  </si>
  <si>
    <t>（会計責任者）
（監査責任者）</t>
    <rPh sb="1" eb="3">
      <t>カイケイ</t>
    </rPh>
    <rPh sb="3" eb="6">
      <t>セキニンシャ</t>
    </rPh>
    <rPh sb="11" eb="13">
      <t>カンサ</t>
    </rPh>
    <rPh sb="13" eb="16">
      <t>セキニンシャ</t>
    </rPh>
    <phoneticPr fontId="20"/>
  </si>
  <si>
    <t>公演情報のURL</t>
    <rPh sb="0" eb="2">
      <t>コウエン</t>
    </rPh>
    <rPh sb="2" eb="4">
      <t>ジョウホウ</t>
    </rPh>
    <phoneticPr fontId="20"/>
  </si>
  <si>
    <t>②支出の合計</t>
    <rPh sb="1" eb="3">
      <t>シシュツ</t>
    </rPh>
    <rPh sb="4" eb="6">
      <t>ゴウケイ</t>
    </rPh>
    <phoneticPr fontId="21"/>
  </si>
  <si>
    <t>主たる経費</t>
    <rPh sb="0" eb="1">
      <t>シュ</t>
    </rPh>
    <rPh sb="3" eb="5">
      <t>ケイヒ</t>
    </rPh>
    <phoneticPr fontId="20"/>
  </si>
  <si>
    <t>支出の部</t>
    <rPh sb="0" eb="2">
      <t>シシュツ</t>
    </rPh>
    <rPh sb="3" eb="4">
      <t>ブ</t>
    </rPh>
    <phoneticPr fontId="21"/>
  </si>
  <si>
    <t>補助対象経費　計
（上限額基準）</t>
    <rPh sb="0" eb="2">
      <t>ホジョ</t>
    </rPh>
    <rPh sb="2" eb="4">
      <t>タイショウ</t>
    </rPh>
    <rPh sb="4" eb="6">
      <t>ケイヒ</t>
    </rPh>
    <rPh sb="7" eb="8">
      <t>ケイ</t>
    </rPh>
    <rPh sb="10" eb="13">
      <t>ジョウゲンガク</t>
    </rPh>
    <rPh sb="13" eb="15">
      <t>キジュン</t>
    </rPh>
    <phoneticPr fontId="20"/>
  </si>
  <si>
    <t>補助対象経費</t>
    <rPh sb="0" eb="2">
      <t>ホジョ</t>
    </rPh>
    <rPh sb="2" eb="4">
      <t>タイショウ</t>
    </rPh>
    <rPh sb="4" eb="6">
      <t>ケイヒ</t>
    </rPh>
    <phoneticPr fontId="20"/>
  </si>
  <si>
    <t>総事業費</t>
    <rPh sb="0" eb="1">
      <t>ソウ</t>
    </rPh>
    <rPh sb="1" eb="4">
      <t>ジギョウヒ</t>
    </rPh>
    <phoneticPr fontId="20"/>
  </si>
  <si>
    <t>区分</t>
    <rPh sb="0" eb="2">
      <t>クブン</t>
    </rPh>
    <phoneticPr fontId="21"/>
  </si>
  <si>
    <t>▼支出の部　→詳細は＜支出内訳明細＞（様式4）に記載</t>
    <rPh sb="1" eb="3">
      <t>シシュツ</t>
    </rPh>
    <rPh sb="4" eb="5">
      <t>ブ</t>
    </rPh>
    <rPh sb="7" eb="9">
      <t>ショウサイ</t>
    </rPh>
    <rPh sb="11" eb="13">
      <t>シシュツ</t>
    </rPh>
    <rPh sb="13" eb="15">
      <t>ウチワケ</t>
    </rPh>
    <rPh sb="15" eb="17">
      <t>メイサイ</t>
    </rPh>
    <rPh sb="19" eb="21">
      <t>ヨウシキ</t>
    </rPh>
    <rPh sb="24" eb="26">
      <t>キサイ</t>
    </rPh>
    <phoneticPr fontId="21"/>
  </si>
  <si>
    <t>①収入合計</t>
    <phoneticPr fontId="21"/>
  </si>
  <si>
    <t>本事業による補助金の
交付要望額（Ｃ）</t>
    <rPh sb="0" eb="1">
      <t>ホン</t>
    </rPh>
    <rPh sb="1" eb="3">
      <t>ジギョウ</t>
    </rPh>
    <rPh sb="11" eb="13">
      <t>コウフ</t>
    </rPh>
    <rPh sb="13" eb="15">
      <t>ヨウボウ</t>
    </rPh>
    <rPh sb="15" eb="16">
      <t>ガク</t>
    </rPh>
    <phoneticPr fontId="21"/>
  </si>
  <si>
    <t>広告料・その他収入</t>
    <rPh sb="0" eb="3">
      <t>コウコクリョウ</t>
    </rPh>
    <rPh sb="6" eb="7">
      <t>タ</t>
    </rPh>
    <rPh sb="7" eb="9">
      <t>シュウニュウ</t>
    </rPh>
    <phoneticPr fontId="21"/>
  </si>
  <si>
    <t>プログラム等の売上収入</t>
    <rPh sb="5" eb="6">
      <t>ナド</t>
    </rPh>
    <rPh sb="7" eb="9">
      <t>ウリアゲ</t>
    </rPh>
    <rPh sb="9" eb="11">
      <t>シュウニュウ</t>
    </rPh>
    <phoneticPr fontId="21"/>
  </si>
  <si>
    <t>寄付金・協賛金</t>
    <rPh sb="0" eb="2">
      <t>キフ</t>
    </rPh>
    <rPh sb="2" eb="3">
      <t>キン</t>
    </rPh>
    <rPh sb="4" eb="7">
      <t>キョウサンキン</t>
    </rPh>
    <phoneticPr fontId="21"/>
  </si>
  <si>
    <t>補助金・助成金
（本事業以外）</t>
    <rPh sb="0" eb="3">
      <t>ホジョキン</t>
    </rPh>
    <rPh sb="4" eb="7">
      <t>ジョセイキン</t>
    </rPh>
    <rPh sb="9" eb="10">
      <t>ホン</t>
    </rPh>
    <rPh sb="10" eb="12">
      <t>ジギョウ</t>
    </rPh>
    <rPh sb="12" eb="14">
      <t>イガイ</t>
    </rPh>
    <phoneticPr fontId="21"/>
  </si>
  <si>
    <t>入場料等収入</t>
    <rPh sb="0" eb="3">
      <t>ニュウジョウリョウ</t>
    </rPh>
    <rPh sb="3" eb="4">
      <t>ナド</t>
    </rPh>
    <rPh sb="4" eb="6">
      <t>シュウニュウ</t>
    </rPh>
    <phoneticPr fontId="21"/>
  </si>
  <si>
    <t>収入の部</t>
    <rPh sb="0" eb="2">
      <t>シュウニュウ</t>
    </rPh>
    <rPh sb="3" eb="4">
      <t>ブ</t>
    </rPh>
    <phoneticPr fontId="21"/>
  </si>
  <si>
    <t>備考</t>
    <rPh sb="0" eb="2">
      <t>ビコウ</t>
    </rPh>
    <phoneticPr fontId="20"/>
  </si>
  <si>
    <t>金額
（予定を含む。）</t>
    <rPh sb="0" eb="2">
      <t>キンガク</t>
    </rPh>
    <rPh sb="4" eb="6">
      <t>ヨテイ</t>
    </rPh>
    <rPh sb="7" eb="8">
      <t>フク</t>
    </rPh>
    <phoneticPr fontId="21"/>
  </si>
  <si>
    <t>＞</t>
    <phoneticPr fontId="20"/>
  </si>
  <si>
    <t>＜収支予算書</t>
    <phoneticPr fontId="20"/>
  </si>
  <si>
    <t>※ 適宜行を追加・削除してご使用ください。</t>
    <rPh sb="2" eb="4">
      <t>テキギ</t>
    </rPh>
    <rPh sb="4" eb="5">
      <t>ギョウ</t>
    </rPh>
    <rPh sb="6" eb="8">
      <t>ツイカ</t>
    </rPh>
    <rPh sb="9" eb="11">
      <t>サクジョ</t>
    </rPh>
    <rPh sb="14" eb="16">
      <t>シヨウ</t>
    </rPh>
    <phoneticPr fontId="21"/>
  </si>
  <si>
    <t>合　計</t>
    <rPh sb="0" eb="1">
      <t>ゴウ</t>
    </rPh>
    <rPh sb="2" eb="3">
      <t>ケイ</t>
    </rPh>
    <phoneticPr fontId="20"/>
  </si>
  <si>
    <t>×</t>
    <phoneticPr fontId="20"/>
  </si>
  <si>
    <t>円</t>
    <rPh sb="0" eb="1">
      <t>エン</t>
    </rPh>
    <phoneticPr fontId="20"/>
  </si>
  <si>
    <t>@</t>
    <phoneticPr fontId="20"/>
  </si>
  <si>
    <t>交付要望額</t>
    <rPh sb="0" eb="2">
      <t>コウフ</t>
    </rPh>
    <rPh sb="2" eb="4">
      <t>ヨウボウ</t>
    </rPh>
    <rPh sb="4" eb="5">
      <t>ガク</t>
    </rPh>
    <phoneticPr fontId="20"/>
  </si>
  <si>
    <t>（区分）</t>
    <rPh sb="1" eb="3">
      <t>クブン</t>
    </rPh>
    <phoneticPr fontId="20"/>
  </si>
  <si>
    <t>＜支出内訳明細＞</t>
    <rPh sb="1" eb="3">
      <t>シシュツ</t>
    </rPh>
    <rPh sb="3" eb="5">
      <t>ウチワケ</t>
    </rPh>
    <rPh sb="5" eb="7">
      <t>メイサイ</t>
    </rPh>
    <phoneticPr fontId="20"/>
  </si>
  <si>
    <t>法人番号</t>
    <rPh sb="0" eb="2">
      <t>ホウジン</t>
    </rPh>
    <rPh sb="2" eb="4">
      <t>バンゴウ</t>
    </rPh>
    <phoneticPr fontId="23"/>
  </si>
  <si>
    <t>法人番号</t>
    <rPh sb="0" eb="2">
      <t>ホウジン</t>
    </rPh>
    <rPh sb="2" eb="4">
      <t>バンゴウ</t>
    </rPh>
    <phoneticPr fontId="20"/>
  </si>
  <si>
    <t>合計</t>
    <rPh sb="0" eb="2">
      <t>ゴウケイ</t>
    </rPh>
    <phoneticPr fontId="20"/>
  </si>
  <si>
    <t>事業の名称</t>
    <rPh sb="0" eb="2">
      <t>ジギョウ</t>
    </rPh>
    <rPh sb="3" eb="5">
      <t>メイショウ</t>
    </rPh>
    <phoneticPr fontId="20"/>
  </si>
  <si>
    <t>自己負担金</t>
    <rPh sb="0" eb="2">
      <t>ジコ</t>
    </rPh>
    <rPh sb="2" eb="4">
      <t>フタン</t>
    </rPh>
    <rPh sb="4" eb="5">
      <t>キン</t>
    </rPh>
    <phoneticPr fontId="21"/>
  </si>
  <si>
    <t>共催者負担金</t>
    <rPh sb="0" eb="2">
      <t>キョウサイ</t>
    </rPh>
    <rPh sb="2" eb="3">
      <t>シャ</t>
    </rPh>
    <rPh sb="3" eb="6">
      <t>フタンキン</t>
    </rPh>
    <phoneticPr fontId="21"/>
  </si>
  <si>
    <t>@</t>
  </si>
  <si>
    <t>円</t>
  </si>
  <si>
    <t>×</t>
  </si>
  <si>
    <t>【 】</t>
  </si>
  <si>
    <t>【 】</t>
    <phoneticPr fontId="20"/>
  </si>
  <si>
    <t>不正転売の防止策及びなりすましの防止策</t>
    <rPh sb="0" eb="2">
      <t>フセイ</t>
    </rPh>
    <rPh sb="2" eb="4">
      <t>テンバイ</t>
    </rPh>
    <rPh sb="5" eb="7">
      <t>ボウシ</t>
    </rPh>
    <rPh sb="7" eb="8">
      <t>サク</t>
    </rPh>
    <rPh sb="8" eb="9">
      <t>オヨ</t>
    </rPh>
    <rPh sb="16" eb="18">
      <t>ボウシ</t>
    </rPh>
    <rPh sb="18" eb="19">
      <t>サク</t>
    </rPh>
    <phoneticPr fontId="23"/>
  </si>
  <si>
    <t>座種</t>
    <rPh sb="0" eb="1">
      <t>ザ</t>
    </rPh>
    <rPh sb="1" eb="2">
      <t>シュ</t>
    </rPh>
    <phoneticPr fontId="20"/>
  </si>
  <si>
    <t>料金</t>
    <rPh sb="0" eb="2">
      <t>リョウキン</t>
    </rPh>
    <phoneticPr fontId="20"/>
  </si>
  <si>
    <t>-</t>
    <phoneticPr fontId="20"/>
  </si>
  <si>
    <t>公演する劇場・音楽堂の所在地</t>
    <rPh sb="0" eb="2">
      <t>コウエン</t>
    </rPh>
    <rPh sb="4" eb="6">
      <t>ゲキジョウ</t>
    </rPh>
    <rPh sb="7" eb="10">
      <t>オンガクドウ</t>
    </rPh>
    <rPh sb="11" eb="14">
      <t>ショザイチ</t>
    </rPh>
    <phoneticPr fontId="20"/>
  </si>
  <si>
    <t>申請者区分</t>
    <rPh sb="0" eb="3">
      <t>シンセイシャ</t>
    </rPh>
    <rPh sb="3" eb="5">
      <t>クブン</t>
    </rPh>
    <phoneticPr fontId="20"/>
  </si>
  <si>
    <t>※支出の「交付要望額」と一致するようにしてください</t>
    <rPh sb="1" eb="3">
      <t>シシュツ</t>
    </rPh>
    <rPh sb="5" eb="7">
      <t>コウフ</t>
    </rPh>
    <rPh sb="7" eb="9">
      <t>ヨウボウ</t>
    </rPh>
    <rPh sb="9" eb="10">
      <t>ガク</t>
    </rPh>
    <rPh sb="12" eb="14">
      <t>イッチ</t>
    </rPh>
    <phoneticPr fontId="20"/>
  </si>
  <si>
    <t>公演開始時間</t>
    <rPh sb="0" eb="2">
      <t>コウエン</t>
    </rPh>
    <rPh sb="2" eb="4">
      <t>カイシ</t>
    </rPh>
    <rPh sb="4" eb="6">
      <t>ジカン</t>
    </rPh>
    <phoneticPr fontId="20"/>
  </si>
  <si>
    <t>※座種は公演に合わせて変更の上、必要に応じ行を追加してください。</t>
    <rPh sb="1" eb="2">
      <t>ザ</t>
    </rPh>
    <rPh sb="2" eb="3">
      <t>シュ</t>
    </rPh>
    <rPh sb="4" eb="6">
      <t>コウエン</t>
    </rPh>
    <rPh sb="7" eb="8">
      <t>ア</t>
    </rPh>
    <rPh sb="11" eb="13">
      <t>ヘンコウ</t>
    </rPh>
    <rPh sb="14" eb="15">
      <t>ウエ</t>
    </rPh>
    <rPh sb="16" eb="18">
      <t>ヒツヨウ</t>
    </rPh>
    <rPh sb="19" eb="20">
      <t>オウ</t>
    </rPh>
    <rPh sb="21" eb="22">
      <t>ギョウ</t>
    </rPh>
    <rPh sb="23" eb="25">
      <t>ツイカ</t>
    </rPh>
    <phoneticPr fontId="20"/>
  </si>
  <si>
    <t>公演名</t>
    <rPh sb="0" eb="3">
      <t>コウエンメイ</t>
    </rPh>
    <phoneticPr fontId="20"/>
  </si>
  <si>
    <t>公演日</t>
    <rPh sb="0" eb="3">
      <t>コウエンビ</t>
    </rPh>
    <phoneticPr fontId="20"/>
  </si>
  <si>
    <t>公演会場
都道府県</t>
    <rPh sb="0" eb="4">
      <t>コウエンカイジョウ</t>
    </rPh>
    <rPh sb="5" eb="9">
      <t>トドウフケン</t>
    </rPh>
    <phoneticPr fontId="20"/>
  </si>
  <si>
    <t>公演内容</t>
    <rPh sb="0" eb="4">
      <t>コウエンナイヨウ</t>
    </rPh>
    <phoneticPr fontId="20"/>
  </si>
  <si>
    <t>チケット価格</t>
    <phoneticPr fontId="20"/>
  </si>
  <si>
    <t>席種</t>
    <rPh sb="0" eb="1">
      <t>セキ</t>
    </rPh>
    <rPh sb="1" eb="2">
      <t>シュ</t>
    </rPh>
    <phoneticPr fontId="20"/>
  </si>
  <si>
    <t>総座席数
(販売席数)</t>
    <rPh sb="0" eb="1">
      <t>ソウ</t>
    </rPh>
    <rPh sb="1" eb="3">
      <t>ザセキ</t>
    </rPh>
    <rPh sb="3" eb="4">
      <t>スウ</t>
    </rPh>
    <rPh sb="6" eb="8">
      <t>ハンバイ</t>
    </rPh>
    <rPh sb="8" eb="10">
      <t>セキスウ</t>
    </rPh>
    <phoneticPr fontId="20"/>
  </si>
  <si>
    <t>設定座席数
(販売席数)</t>
    <rPh sb="0" eb="2">
      <t>セッテイ</t>
    </rPh>
    <rPh sb="2" eb="3">
      <t>ザ</t>
    </rPh>
    <rPh sb="3" eb="4">
      <t>セキ</t>
    </rPh>
    <rPh sb="4" eb="5">
      <t>スウ</t>
    </rPh>
    <rPh sb="7" eb="9">
      <t>ハンバイ</t>
    </rPh>
    <rPh sb="9" eb="11">
      <t>セキスウ</t>
    </rPh>
    <phoneticPr fontId="20"/>
  </si>
  <si>
    <t>設定座席数（販売席数）</t>
    <rPh sb="0" eb="2">
      <t>セッテイ</t>
    </rPh>
    <rPh sb="2" eb="5">
      <t>ザセキスウ</t>
    </rPh>
    <rPh sb="6" eb="8">
      <t>ハンバイ</t>
    </rPh>
    <rPh sb="8" eb="10">
      <t>セキスウ</t>
    </rPh>
    <phoneticPr fontId="20"/>
  </si>
  <si>
    <t>消費税等の仕入控除税額の取扱い</t>
    <rPh sb="0" eb="3">
      <t>ショウヒゼイ</t>
    </rPh>
    <rPh sb="3" eb="4">
      <t>ナド</t>
    </rPh>
    <rPh sb="5" eb="7">
      <t>シイ</t>
    </rPh>
    <rPh sb="7" eb="9">
      <t>コウジョ</t>
    </rPh>
    <rPh sb="9" eb="11">
      <t>ゼイガク</t>
    </rPh>
    <rPh sb="12" eb="14">
      <t>トリアツカ</t>
    </rPh>
    <phoneticPr fontId="20"/>
  </si>
  <si>
    <t>号</t>
    <rPh sb="0" eb="1">
      <t>ゴウ</t>
    </rPh>
    <phoneticPr fontId="20"/>
  </si>
  <si>
    <t>＜担当者連絡先＞※実務担当者の連絡先をご記載ください。※担当者の移動・退職等があった場合は、至急ご連絡ください。</t>
    <rPh sb="1" eb="4">
      <t>タントウシャ</t>
    </rPh>
    <rPh sb="4" eb="7">
      <t>レンラクサキ</t>
    </rPh>
    <rPh sb="9" eb="10">
      <t>ジツ</t>
    </rPh>
    <rPh sb="11" eb="14">
      <t>タントウシャ</t>
    </rPh>
    <rPh sb="15" eb="18">
      <t>レンラクサキ</t>
    </rPh>
    <rPh sb="20" eb="22">
      <t>キサイ</t>
    </rPh>
    <rPh sb="28" eb="31">
      <t>タントウシャ</t>
    </rPh>
    <rPh sb="32" eb="34">
      <t>イドウ</t>
    </rPh>
    <rPh sb="35" eb="38">
      <t>タイショクトウ</t>
    </rPh>
    <rPh sb="42" eb="44">
      <t>バアイ</t>
    </rPh>
    <rPh sb="46" eb="48">
      <t>シキュウ</t>
    </rPh>
    <rPh sb="49" eb="51">
      <t>レンラク</t>
    </rPh>
    <phoneticPr fontId="21"/>
  </si>
  <si>
    <t>経費内訳(税込)</t>
    <rPh sb="0" eb="2">
      <t>ケイヒ</t>
    </rPh>
    <rPh sb="2" eb="4">
      <t>ウチワケ</t>
    </rPh>
    <rPh sb="5" eb="7">
      <t>ゼイコ</t>
    </rPh>
    <phoneticPr fontId="20"/>
  </si>
  <si>
    <t>　文化芸術振興費補助金（劇場・音楽堂等における子供舞台芸術鑑賞体験支援事業）について、補助金の交付を受けたいので、関係書類を添えて下記のとおり申請します。</t>
    <rPh sb="71" eb="73">
      <t>シンセイ</t>
    </rPh>
    <phoneticPr fontId="21"/>
  </si>
  <si>
    <t>子供舞台芸術鑑賞体験支援事業</t>
    <rPh sb="2" eb="6">
      <t>ブタイゲイジュツ</t>
    </rPh>
    <phoneticPr fontId="21"/>
  </si>
  <si>
    <t>営業日</t>
    <rPh sb="0" eb="3">
      <t>エイギョウビ</t>
    </rPh>
    <phoneticPr fontId="23"/>
  </si>
  <si>
    <t>子供舞台芸術鑑賞体験支援事業</t>
    <rPh sb="2" eb="6">
      <t>ブタイゲイジュツ</t>
    </rPh>
    <phoneticPr fontId="20"/>
  </si>
  <si>
    <t>無料席及び半額席チケット負担額</t>
    <rPh sb="0" eb="3">
      <t>ムリョウセキ</t>
    </rPh>
    <rPh sb="3" eb="4">
      <t>オヨ</t>
    </rPh>
    <rPh sb="5" eb="8">
      <t>ハンガクセキ</t>
    </rPh>
    <rPh sb="12" eb="14">
      <t>フタン</t>
    </rPh>
    <rPh sb="14" eb="15">
      <t>ガク</t>
    </rPh>
    <phoneticPr fontId="20"/>
  </si>
  <si>
    <t>文化芸術振興費補助金（劇場・音楽堂等における子供舞台芸術鑑賞体験支援事業）交付要望書</t>
    <phoneticPr fontId="21"/>
  </si>
  <si>
    <t>子供無料席
チケット負担額</t>
    <rPh sb="0" eb="2">
      <t>コドモ</t>
    </rPh>
    <rPh sb="2" eb="4">
      <t>ムリョウ</t>
    </rPh>
    <rPh sb="4" eb="5">
      <t>セキ</t>
    </rPh>
    <rPh sb="10" eb="12">
      <t>フタン</t>
    </rPh>
    <rPh sb="12" eb="13">
      <t>ガク</t>
    </rPh>
    <phoneticPr fontId="20"/>
  </si>
  <si>
    <t>同伴者半額席
チケット負担額</t>
    <rPh sb="0" eb="2">
      <t>ドウハン</t>
    </rPh>
    <rPh sb="2" eb="3">
      <t>モノ</t>
    </rPh>
    <rPh sb="3" eb="5">
      <t>ハンガク</t>
    </rPh>
    <rPh sb="5" eb="6">
      <t>セキ</t>
    </rPh>
    <rPh sb="11" eb="13">
      <t>フタン</t>
    </rPh>
    <rPh sb="13" eb="14">
      <t>ガク</t>
    </rPh>
    <phoneticPr fontId="20"/>
  </si>
  <si>
    <t>座種、料金、設定座席数
子供無料座席数
子供無料席チケット負担額
同伴者座席数
同伴者半額席チケット負担額</t>
    <rPh sb="0" eb="1">
      <t>ザ</t>
    </rPh>
    <rPh sb="1" eb="2">
      <t>シュ</t>
    </rPh>
    <rPh sb="3" eb="5">
      <t>リョウキン</t>
    </rPh>
    <rPh sb="6" eb="8">
      <t>セッテイ</t>
    </rPh>
    <rPh sb="8" eb="11">
      <t>ザセキスウ</t>
    </rPh>
    <rPh sb="22" eb="25">
      <t>ムリョウセキ</t>
    </rPh>
    <rPh sb="33" eb="36">
      <t>ドウハンシャ</t>
    </rPh>
    <rPh sb="36" eb="39">
      <t>ザセキスウ</t>
    </rPh>
    <rPh sb="40" eb="43">
      <t>ドウハンシャ</t>
    </rPh>
    <rPh sb="43" eb="45">
      <t>ハンガク</t>
    </rPh>
    <rPh sb="45" eb="46">
      <t>セキ</t>
    </rPh>
    <phoneticPr fontId="20"/>
  </si>
  <si>
    <t>１　公演事業を行う事業者の概要</t>
    <rPh sb="2" eb="4">
      <t>コウエン</t>
    </rPh>
    <rPh sb="4" eb="6">
      <t>ジギョウ</t>
    </rPh>
    <rPh sb="7" eb="8">
      <t>オコナ</t>
    </rPh>
    <rPh sb="9" eb="12">
      <t>ジギョウシャ</t>
    </rPh>
    <rPh sb="13" eb="15">
      <t>ガイヨウ</t>
    </rPh>
    <phoneticPr fontId="20"/>
  </si>
  <si>
    <t>２　公演事業を行う事業者の実績</t>
    <rPh sb="2" eb="4">
      <t>コウエン</t>
    </rPh>
    <rPh sb="4" eb="6">
      <t>ジギョウ</t>
    </rPh>
    <rPh sb="7" eb="8">
      <t>オコナ</t>
    </rPh>
    <rPh sb="9" eb="12">
      <t>ジギョウシャ</t>
    </rPh>
    <rPh sb="13" eb="15">
      <t>ジッセキ</t>
    </rPh>
    <phoneticPr fontId="20"/>
  </si>
  <si>
    <t>（ふりがな）
代表者職名・氏名</t>
    <phoneticPr fontId="20"/>
  </si>
  <si>
    <t>　</t>
    <phoneticPr fontId="20"/>
  </si>
  <si>
    <r>
      <rPr>
        <sz val="8"/>
        <rFont val="ＭＳ ゴシック"/>
        <family val="3"/>
        <charset val="128"/>
      </rPr>
      <t>（ふりがな</t>
    </r>
    <r>
      <rPr>
        <sz val="10"/>
        <rFont val="ＭＳ ゴシック"/>
        <family val="3"/>
        <charset val="128"/>
      </rPr>
      <t>）
事業者名称
※略称不可</t>
    </r>
    <rPh sb="7" eb="9">
      <t>ジギョウ</t>
    </rPh>
    <rPh sb="9" eb="10">
      <t>シャ</t>
    </rPh>
    <rPh sb="10" eb="12">
      <t>メイショウ</t>
    </rPh>
    <rPh sb="14" eb="16">
      <t>リャクショウ</t>
    </rPh>
    <rPh sb="16" eb="18">
      <t>フカ</t>
    </rPh>
    <phoneticPr fontId="20"/>
  </si>
  <si>
    <t>共催者・協賛者・
後援者・関係機関</t>
    <phoneticPr fontId="20"/>
  </si>
  <si>
    <t>子供無料座席割合</t>
    <rPh sb="0" eb="2">
      <t>コドモ</t>
    </rPh>
    <rPh sb="2" eb="6">
      <t>ムリョウザセキ</t>
    </rPh>
    <rPh sb="6" eb="8">
      <t>ワリアイ</t>
    </rPh>
    <phoneticPr fontId="20"/>
  </si>
  <si>
    <t>同伴者半額座席割合</t>
    <rPh sb="0" eb="3">
      <t>ドウハンシャ</t>
    </rPh>
    <rPh sb="3" eb="7">
      <t>ハンガクザセキ</t>
    </rPh>
    <rPh sb="7" eb="9">
      <t>ワリアイ</t>
    </rPh>
    <phoneticPr fontId="20"/>
  </si>
  <si>
    <t>子供無料座席＋同伴者半額座席
割合</t>
    <rPh sb="0" eb="2">
      <t>コドモ</t>
    </rPh>
    <rPh sb="2" eb="6">
      <t>ムリョウザセキ</t>
    </rPh>
    <rPh sb="7" eb="10">
      <t>ドウハンシャ</t>
    </rPh>
    <rPh sb="10" eb="14">
      <t>ハンガクザセキ</t>
    </rPh>
    <rPh sb="15" eb="17">
      <t>ワリアイ</t>
    </rPh>
    <phoneticPr fontId="20"/>
  </si>
  <si>
    <t>子供への広報方法</t>
    <rPh sb="0" eb="2">
      <t>コドモ</t>
    </rPh>
    <rPh sb="4" eb="6">
      <t>コウホウ</t>
    </rPh>
    <rPh sb="6" eb="8">
      <t>ホウホウ</t>
    </rPh>
    <phoneticPr fontId="23"/>
  </si>
  <si>
    <t>都道府県</t>
    <rPh sb="0" eb="4">
      <t>トドウフケン</t>
    </rPh>
    <phoneticPr fontId="20"/>
  </si>
  <si>
    <t>市区町村</t>
    <rPh sb="0" eb="4">
      <t>シクチョウソン</t>
    </rPh>
    <phoneticPr fontId="20"/>
  </si>
  <si>
    <t>確認書</t>
    <rPh sb="0" eb="2">
      <t>カクニン</t>
    </rPh>
    <rPh sb="2" eb="3">
      <t>ショ</t>
    </rPh>
    <phoneticPr fontId="20"/>
  </si>
  <si>
    <t>提出する一切の書類について、虚偽は含まれていない</t>
    <rPh sb="0" eb="2">
      <t>テイシュツ</t>
    </rPh>
    <rPh sb="4" eb="6">
      <t>イッサイ</t>
    </rPh>
    <rPh sb="7" eb="9">
      <t>ショルイ</t>
    </rPh>
    <rPh sb="14" eb="16">
      <t>キョギ</t>
    </rPh>
    <rPh sb="17" eb="18">
      <t>フク</t>
    </rPh>
    <phoneticPr fontId="20"/>
  </si>
  <si>
    <t>確認済みの場合はチェックボックスにチェックをいれてください</t>
    <rPh sb="0" eb="2">
      <t>カクニン</t>
    </rPh>
    <rPh sb="2" eb="3">
      <t>ズ</t>
    </rPh>
    <rPh sb="5" eb="7">
      <t>バアイ</t>
    </rPh>
    <phoneticPr fontId="20"/>
  </si>
  <si>
    <t>全ての項目にチェックが入らない限り申請いただくことができません</t>
    <rPh sb="0" eb="1">
      <t>スベ</t>
    </rPh>
    <rPh sb="3" eb="5">
      <t>コウモク</t>
    </rPh>
    <rPh sb="11" eb="12">
      <t>ハイ</t>
    </rPh>
    <rPh sb="15" eb="16">
      <t>カギ</t>
    </rPh>
    <rPh sb="17" eb="19">
      <t>シンセイ</t>
    </rPh>
    <phoneticPr fontId="20"/>
  </si>
  <si>
    <t>他の助成事業等への重複応募状況（民間の事業含む）</t>
    <rPh sb="0" eb="1">
      <t>ホカ</t>
    </rPh>
    <rPh sb="2" eb="6">
      <t>ジョセイジギョウ</t>
    </rPh>
    <rPh sb="6" eb="7">
      <t>トウ</t>
    </rPh>
    <rPh sb="9" eb="11">
      <t>チョウフク</t>
    </rPh>
    <rPh sb="11" eb="13">
      <t>オウボ</t>
    </rPh>
    <rPh sb="13" eb="15">
      <t>ジョウキョウ</t>
    </rPh>
    <rPh sb="16" eb="18">
      <t>ミンカン</t>
    </rPh>
    <rPh sb="19" eb="21">
      <t>ジギョウ</t>
    </rPh>
    <rPh sb="21" eb="22">
      <t>フク</t>
    </rPh>
    <phoneticPr fontId="20"/>
  </si>
  <si>
    <t>法人格の有無</t>
    <rPh sb="0" eb="3">
      <t>ホウジンカク</t>
    </rPh>
    <rPh sb="4" eb="6">
      <t>ウム</t>
    </rPh>
    <phoneticPr fontId="20"/>
  </si>
  <si>
    <t>提出する過去公演実績のチラシは実際に使用していたものであり、新たに作成や加工をしたものではない</t>
    <rPh sb="0" eb="2">
      <t>テイシュツ</t>
    </rPh>
    <rPh sb="4" eb="6">
      <t>カコ</t>
    </rPh>
    <phoneticPr fontId="20"/>
  </si>
  <si>
    <t>公演内容に子供へ悪影響を及ぼす恐れのある内容（暴力的、差別的、品位を欠くもの等）は一切含まれていない</t>
    <rPh sb="0" eb="2">
      <t>コウエン</t>
    </rPh>
    <rPh sb="2" eb="4">
      <t>ナイヨウ</t>
    </rPh>
    <rPh sb="5" eb="7">
      <t>コドモ</t>
    </rPh>
    <rPh sb="8" eb="11">
      <t>アクエイキョウ</t>
    </rPh>
    <rPh sb="12" eb="13">
      <t>オヨ</t>
    </rPh>
    <rPh sb="15" eb="16">
      <t>オソ</t>
    </rPh>
    <rPh sb="20" eb="22">
      <t>ナイヨウ</t>
    </rPh>
    <rPh sb="23" eb="26">
      <t>ボウリョクテキ</t>
    </rPh>
    <rPh sb="27" eb="30">
      <t>サベツテキ</t>
    </rPh>
    <rPh sb="31" eb="33">
      <t>ヒンイ</t>
    </rPh>
    <rPh sb="34" eb="35">
      <t>カ</t>
    </rPh>
    <rPh sb="38" eb="39">
      <t>トウ</t>
    </rPh>
    <rPh sb="41" eb="43">
      <t>イッサイ</t>
    </rPh>
    <rPh sb="43" eb="44">
      <t>フク</t>
    </rPh>
    <phoneticPr fontId="20"/>
  </si>
  <si>
    <t>募集案内及び関係法令等の内容について十分に了知しており、記載内容に沿って事業期間内に適切に事業を実施できる</t>
    <rPh sb="0" eb="4">
      <t>ボシュウアンナイ</t>
    </rPh>
    <rPh sb="4" eb="5">
      <t>オヨ</t>
    </rPh>
    <rPh sb="6" eb="8">
      <t>カンケイ</t>
    </rPh>
    <rPh sb="8" eb="10">
      <t>ホウレイ</t>
    </rPh>
    <rPh sb="10" eb="11">
      <t>トウ</t>
    </rPh>
    <rPh sb="12" eb="14">
      <t>ナイヨウ</t>
    </rPh>
    <rPh sb="18" eb="20">
      <t>ジュウブン</t>
    </rPh>
    <rPh sb="21" eb="23">
      <t>リョウチ</t>
    </rPh>
    <rPh sb="28" eb="30">
      <t>キサイ</t>
    </rPh>
    <rPh sb="30" eb="32">
      <t>ナイヨウ</t>
    </rPh>
    <rPh sb="33" eb="34">
      <t>ソ</t>
    </rPh>
    <rPh sb="36" eb="38">
      <t>ジギョウ</t>
    </rPh>
    <rPh sb="38" eb="40">
      <t>キカン</t>
    </rPh>
    <rPh sb="40" eb="41">
      <t>ナイ</t>
    </rPh>
    <rPh sb="42" eb="44">
      <t>テキセツ</t>
    </rPh>
    <rPh sb="45" eb="47">
      <t>ジギョウ</t>
    </rPh>
    <rPh sb="48" eb="50">
      <t>ジッシ</t>
    </rPh>
    <phoneticPr fontId="20"/>
  </si>
  <si>
    <t xml:space="preserve">団体に所属する出演者
氏名（職名又は分野など）
</t>
    <rPh sb="0" eb="2">
      <t>ダンタイ</t>
    </rPh>
    <rPh sb="3" eb="5">
      <t>ショゾク</t>
    </rPh>
    <rPh sb="7" eb="9">
      <t>シュツエン</t>
    </rPh>
    <rPh sb="9" eb="10">
      <t>シャ</t>
    </rPh>
    <rPh sb="11" eb="13">
      <t>シメイ</t>
    </rPh>
    <rPh sb="14" eb="16">
      <t>ショクメイ</t>
    </rPh>
    <rPh sb="16" eb="17">
      <t>マタ</t>
    </rPh>
    <rPh sb="18" eb="20">
      <t>ブンヤ</t>
    </rPh>
    <phoneticPr fontId="20"/>
  </si>
  <si>
    <t xml:space="preserve">団体に所属する出演者以外の
高い芸術的専門性を有するスタッフ等
氏名（職名又は分野など）
</t>
    <rPh sb="0" eb="2">
      <t>ダンタイ</t>
    </rPh>
    <rPh sb="3" eb="5">
      <t>ショゾク</t>
    </rPh>
    <rPh sb="7" eb="10">
      <t>シュツエンシャ</t>
    </rPh>
    <rPh sb="10" eb="12">
      <t>イガイ</t>
    </rPh>
    <rPh sb="14" eb="15">
      <t>タカ</t>
    </rPh>
    <rPh sb="16" eb="18">
      <t>ゲイジュツ</t>
    </rPh>
    <rPh sb="18" eb="19">
      <t>テキ</t>
    </rPh>
    <rPh sb="19" eb="22">
      <t>センモンセイ</t>
    </rPh>
    <rPh sb="23" eb="24">
      <t>ユウ</t>
    </rPh>
    <rPh sb="30" eb="31">
      <t>トウ</t>
    </rPh>
    <rPh sb="32" eb="34">
      <t>シメイ</t>
    </rPh>
    <rPh sb="35" eb="37">
      <t>ショクメイ</t>
    </rPh>
    <rPh sb="37" eb="38">
      <t>マタ</t>
    </rPh>
    <rPh sb="39" eb="41">
      <t>ブンヤ</t>
    </rPh>
    <phoneticPr fontId="20"/>
  </si>
  <si>
    <t xml:space="preserve">出演者（分野、所属団体）
</t>
    <rPh sb="0" eb="3">
      <t>シュツエンシャ</t>
    </rPh>
    <rPh sb="4" eb="6">
      <t>ブンヤ</t>
    </rPh>
    <rPh sb="7" eb="9">
      <t>ショゾク</t>
    </rPh>
    <rPh sb="9" eb="11">
      <t>ダンタイ</t>
    </rPh>
    <phoneticPr fontId="20"/>
  </si>
  <si>
    <t xml:space="preserve">スタッフ氏名（分野、所属団体）
</t>
    <rPh sb="4" eb="6">
      <t>シメイ</t>
    </rPh>
    <rPh sb="7" eb="9">
      <t>ブンヤ</t>
    </rPh>
    <rPh sb="10" eb="14">
      <t>ショゾクダンタイ</t>
    </rPh>
    <phoneticPr fontId="20"/>
  </si>
  <si>
    <t xml:space="preserve">　公演内容
</t>
    <rPh sb="1" eb="3">
      <t>コウエン</t>
    </rPh>
    <rPh sb="3" eb="5">
      <t>ナイヨウ</t>
    </rPh>
    <phoneticPr fontId="20"/>
  </si>
  <si>
    <t>※「公演事業を行う事業者の実績」欄に記載した公演のチラシをそれぞれPDFにて提出すること。</t>
  </si>
  <si>
    <t>※様式３のシートを自身で追加した場合は、区分を追加してください。</t>
    <rPh sb="20" eb="22">
      <t>クブン</t>
    </rPh>
    <phoneticPr fontId="20"/>
  </si>
  <si>
    <t xml:space="preserve">３　実演芸術団体の組織
</t>
    <rPh sb="2" eb="6">
      <t>ジツエンゲイジュツ</t>
    </rPh>
    <rPh sb="6" eb="8">
      <t>ダンタイ</t>
    </rPh>
    <rPh sb="9" eb="11">
      <t>ソシキ</t>
    </rPh>
    <phoneticPr fontId="20"/>
  </si>
  <si>
    <t>実演芸術団体</t>
  </si>
  <si>
    <t>劇場・音楽堂等の設置者又は管理者、実演芸術団体の別</t>
    <rPh sb="24" eb="25">
      <t>ベツ</t>
    </rPh>
    <phoneticPr fontId="20"/>
  </si>
  <si>
    <t>公演内容について、子供の豊かな人間性の涵養、将来の文化芸術の担い手や観客育成に資するものとなるよう十分に検討を行った</t>
    <rPh sb="0" eb="2">
      <t>コウエン</t>
    </rPh>
    <rPh sb="2" eb="4">
      <t>ナイヨウ</t>
    </rPh>
    <rPh sb="9" eb="11">
      <t>コドモ</t>
    </rPh>
    <rPh sb="12" eb="13">
      <t>ユタ</t>
    </rPh>
    <rPh sb="15" eb="18">
      <t>ニンゲンセイ</t>
    </rPh>
    <rPh sb="19" eb="21">
      <t>カンヨウ</t>
    </rPh>
    <rPh sb="22" eb="24">
      <t>ショウライ</t>
    </rPh>
    <rPh sb="25" eb="29">
      <t>ブンカゲイジュツ</t>
    </rPh>
    <rPh sb="30" eb="31">
      <t>ニナ</t>
    </rPh>
    <rPh sb="32" eb="33">
      <t>テ</t>
    </rPh>
    <rPh sb="34" eb="36">
      <t>カンキャク</t>
    </rPh>
    <rPh sb="36" eb="38">
      <t>イクセイ</t>
    </rPh>
    <rPh sb="39" eb="40">
      <t>シ</t>
    </rPh>
    <rPh sb="49" eb="51">
      <t>ジュウブン</t>
    </rPh>
    <rPh sb="52" eb="54">
      <t>ケントウ</t>
    </rPh>
    <rPh sb="55" eb="56">
      <t>オコナ</t>
    </rPh>
    <phoneticPr fontId="20"/>
  </si>
  <si>
    <r>
      <rPr>
        <sz val="11"/>
        <rFont val="ＭＳ 明朝"/>
        <family val="1"/>
        <charset val="128"/>
      </rPr>
      <t>事業者が過去5年間（基準日：公募開始日）に舞台公演専用ホールにおいて自ら企画して行った主催公演で、最も高い席が５千円（東京都以外での公演であった場合は３千円）以上の主催公演の実績を</t>
    </r>
    <r>
      <rPr>
        <sz val="11"/>
        <color rgb="FFFF0000"/>
        <rFont val="ＭＳ 明朝"/>
        <family val="1"/>
        <charset val="128"/>
      </rPr>
      <t>３つ</t>
    </r>
    <r>
      <rPr>
        <sz val="11"/>
        <rFont val="ＭＳ 明朝"/>
        <family val="1"/>
        <charset val="128"/>
      </rPr>
      <t xml:space="preserve">記載すること。
</t>
    </r>
    <r>
      <rPr>
        <sz val="11"/>
        <color rgb="FFFF0000"/>
        <rFont val="ＭＳ 明朝"/>
        <family val="1"/>
        <charset val="128"/>
      </rPr>
      <t>申請する公演と同種別の過去実績がある場合はそれを優先して記載すること。</t>
    </r>
    <r>
      <rPr>
        <sz val="11"/>
        <rFont val="ＭＳ 明朝"/>
        <family val="1"/>
        <charset val="128"/>
      </rPr>
      <t xml:space="preserve">
別途提出するチラシの公演と一致している必要がある。
</t>
    </r>
    <rPh sb="0" eb="3">
      <t>ジギョウシャ</t>
    </rPh>
    <rPh sb="59" eb="61">
      <t>トウキョウ</t>
    </rPh>
    <rPh sb="61" eb="62">
      <t>ト</t>
    </rPh>
    <rPh sb="62" eb="64">
      <t>イガイ</t>
    </rPh>
    <rPh sb="66" eb="68">
      <t>コウエン</t>
    </rPh>
    <rPh sb="72" eb="74">
      <t>バアイ</t>
    </rPh>
    <rPh sb="76" eb="77">
      <t>セン</t>
    </rPh>
    <rPh sb="77" eb="78">
      <t>エン</t>
    </rPh>
    <rPh sb="82" eb="84">
      <t>シュサイ</t>
    </rPh>
    <rPh sb="87" eb="89">
      <t>ジッセキ</t>
    </rPh>
    <rPh sb="92" eb="94">
      <t>キサイ</t>
    </rPh>
    <rPh sb="128" eb="130">
      <t>キサイ</t>
    </rPh>
    <rPh sb="136" eb="138">
      <t>ベット</t>
    </rPh>
    <rPh sb="138" eb="140">
      <t>テイシュツ</t>
    </rPh>
    <rPh sb="146" eb="148">
      <t>コウエン</t>
    </rPh>
    <rPh sb="149" eb="151">
      <t>イッチ</t>
    </rPh>
    <rPh sb="155" eb="157">
      <t>ヒツヨウ</t>
    </rPh>
    <phoneticPr fontId="20"/>
  </si>
  <si>
    <t>子供無料座席（団体）</t>
    <rPh sb="0" eb="2">
      <t>コドモ</t>
    </rPh>
    <rPh sb="2" eb="4">
      <t>ムリョウ</t>
    </rPh>
    <rPh sb="4" eb="6">
      <t>ザセキ</t>
    </rPh>
    <rPh sb="7" eb="9">
      <t>ダンタイ</t>
    </rPh>
    <phoneticPr fontId="20"/>
  </si>
  <si>
    <t>同伴者半額座席（団体）</t>
    <rPh sb="0" eb="3">
      <t>ドウハンシャ</t>
    </rPh>
    <rPh sb="3" eb="7">
      <t>ハンガクザセキ</t>
    </rPh>
    <rPh sb="8" eb="10">
      <t>ダンタイ</t>
    </rPh>
    <phoneticPr fontId="20"/>
  </si>
  <si>
    <t>子供無料座席数(個人）</t>
    <rPh sb="0" eb="2">
      <t>コドモ</t>
    </rPh>
    <rPh sb="2" eb="4">
      <t>ムリョウ</t>
    </rPh>
    <rPh sb="4" eb="7">
      <t>ザセキスウ</t>
    </rPh>
    <rPh sb="8" eb="10">
      <t>コジン</t>
    </rPh>
    <phoneticPr fontId="20"/>
  </si>
  <si>
    <t>同伴者半額
座席数(個人)</t>
    <rPh sb="0" eb="2">
      <t>ドウハン</t>
    </rPh>
    <rPh sb="3" eb="5">
      <t>ハンガク</t>
    </rPh>
    <rPh sb="6" eb="9">
      <t>ザセキスウ</t>
    </rPh>
    <rPh sb="10" eb="12">
      <t>コジン</t>
    </rPh>
    <phoneticPr fontId="20"/>
  </si>
  <si>
    <t>子供無料座席数(団体）</t>
    <rPh sb="0" eb="2">
      <t>コドモ</t>
    </rPh>
    <rPh sb="2" eb="4">
      <t>ムリョウ</t>
    </rPh>
    <rPh sb="4" eb="7">
      <t>ザセキスウ</t>
    </rPh>
    <rPh sb="8" eb="10">
      <t>ダンタイ</t>
    </rPh>
    <phoneticPr fontId="20"/>
  </si>
  <si>
    <t>同伴者半額座席数(個人)</t>
    <rPh sb="0" eb="2">
      <t>ドウハン</t>
    </rPh>
    <rPh sb="2" eb="3">
      <t>モノ</t>
    </rPh>
    <rPh sb="3" eb="5">
      <t>ハンガク</t>
    </rPh>
    <rPh sb="5" eb="8">
      <t>ザセキスウ</t>
    </rPh>
    <rPh sb="9" eb="11">
      <t>コジン</t>
    </rPh>
    <phoneticPr fontId="20"/>
  </si>
  <si>
    <t>同伴者半額座席数(団体)</t>
    <rPh sb="0" eb="2">
      <t>ドウハン</t>
    </rPh>
    <rPh sb="2" eb="3">
      <t>モノ</t>
    </rPh>
    <rPh sb="3" eb="5">
      <t>ハンガク</t>
    </rPh>
    <rPh sb="5" eb="8">
      <t>ザセキスウ</t>
    </rPh>
    <rPh sb="9" eb="11">
      <t>ダンタイ</t>
    </rPh>
    <phoneticPr fontId="20"/>
  </si>
  <si>
    <t>全国の子供たちにも広く実演芸術の鑑賞体験機会を提供するため、地方での公演を積極的に検討した</t>
    <rPh sb="0" eb="2">
      <t>ゼンコク</t>
    </rPh>
    <rPh sb="3" eb="5">
      <t>コドモ</t>
    </rPh>
    <rPh sb="9" eb="10">
      <t>ヒロ</t>
    </rPh>
    <rPh sb="11" eb="13">
      <t>ジツエン</t>
    </rPh>
    <rPh sb="13" eb="15">
      <t>ゲイジュツ</t>
    </rPh>
    <rPh sb="16" eb="20">
      <t>カンショウタイケン</t>
    </rPh>
    <rPh sb="20" eb="22">
      <t>キカイ</t>
    </rPh>
    <rPh sb="23" eb="25">
      <t>テイキョウ</t>
    </rPh>
    <rPh sb="30" eb="32">
      <t>チホウ</t>
    </rPh>
    <rPh sb="34" eb="36">
      <t>コウエン</t>
    </rPh>
    <rPh sb="37" eb="40">
      <t>セッキョクテキ</t>
    </rPh>
    <rPh sb="41" eb="43">
      <t>ケントウ</t>
    </rPh>
    <phoneticPr fontId="20"/>
  </si>
  <si>
    <t>１つの公演で複数回公演を実施している場合の公演の内訳</t>
    <rPh sb="21" eb="23">
      <t>コウエン</t>
    </rPh>
    <rPh sb="24" eb="26">
      <t>ウチワケ</t>
    </rPh>
    <phoneticPr fontId="20"/>
  </si>
  <si>
    <t>公演回数</t>
    <phoneticPr fontId="20"/>
  </si>
  <si>
    <t>【公演開始時間　〇年〇月〇日〇時開始】</t>
    <rPh sb="1" eb="3">
      <t>コウエン</t>
    </rPh>
    <rPh sb="3" eb="5">
      <t>カイシ</t>
    </rPh>
    <rPh sb="5" eb="7">
      <t>ジカン</t>
    </rPh>
    <rPh sb="9" eb="10">
      <t>ネン</t>
    </rPh>
    <rPh sb="11" eb="12">
      <t>ツキ</t>
    </rPh>
    <rPh sb="13" eb="14">
      <t>ヒ</t>
    </rPh>
    <rPh sb="15" eb="16">
      <t>ジ</t>
    </rPh>
    <rPh sb="16" eb="18">
      <t>カイシ</t>
    </rPh>
    <phoneticPr fontId="20"/>
  </si>
  <si>
    <t>１回あたりの座席数等</t>
    <rPh sb="1" eb="2">
      <t>カイ</t>
    </rPh>
    <rPh sb="6" eb="9">
      <t>ザセキスウ</t>
    </rPh>
    <rPh sb="9" eb="10">
      <t>トウ</t>
    </rPh>
    <phoneticPr fontId="20"/>
  </si>
  <si>
    <t>座席種</t>
    <rPh sb="0" eb="1">
      <t>ザ</t>
    </rPh>
    <rPh sb="1" eb="2">
      <t>セキ</t>
    </rPh>
    <rPh sb="2" eb="3">
      <t>シュ</t>
    </rPh>
    <phoneticPr fontId="20"/>
  </si>
  <si>
    <t>子供無料座席数（団体）</t>
    <rPh sb="0" eb="2">
      <t>コドモ</t>
    </rPh>
    <rPh sb="2" eb="4">
      <t>ムリョウ</t>
    </rPh>
    <rPh sb="4" eb="7">
      <t>ザセキスウ</t>
    </rPh>
    <rPh sb="8" eb="10">
      <t>ダンタイ</t>
    </rPh>
    <phoneticPr fontId="20"/>
  </si>
  <si>
    <t>子供無料席チケット負担額</t>
    <rPh sb="0" eb="2">
      <t>コドモ</t>
    </rPh>
    <rPh sb="2" eb="4">
      <t>ムリョウ</t>
    </rPh>
    <rPh sb="4" eb="5">
      <t>セキ</t>
    </rPh>
    <rPh sb="9" eb="11">
      <t>フタン</t>
    </rPh>
    <rPh sb="11" eb="12">
      <t>ガク</t>
    </rPh>
    <phoneticPr fontId="20"/>
  </si>
  <si>
    <t>同伴者半額座席数（個人）</t>
    <rPh sb="0" eb="3">
      <t>ドウハンシャ</t>
    </rPh>
    <rPh sb="3" eb="5">
      <t>ハンガク</t>
    </rPh>
    <rPh sb="5" eb="8">
      <t>ザセキスウ</t>
    </rPh>
    <rPh sb="9" eb="11">
      <t>コジン</t>
    </rPh>
    <phoneticPr fontId="20"/>
  </si>
  <si>
    <t>同伴者半額座席数（団体）</t>
    <rPh sb="0" eb="3">
      <t>ドウハンシャ</t>
    </rPh>
    <rPh sb="3" eb="5">
      <t>ハンガク</t>
    </rPh>
    <rPh sb="5" eb="8">
      <t>ザセキスウ</t>
    </rPh>
    <rPh sb="9" eb="11">
      <t>ダンタイ</t>
    </rPh>
    <phoneticPr fontId="20"/>
  </si>
  <si>
    <t>同伴者半額席チケット負担額</t>
    <rPh sb="0" eb="3">
      <t>ドウハンシャ</t>
    </rPh>
    <rPh sb="3" eb="5">
      <t>ハンガク</t>
    </rPh>
    <rPh sb="5" eb="6">
      <t>セキ</t>
    </rPh>
    <rPh sb="10" eb="12">
      <t>フタン</t>
    </rPh>
    <rPh sb="12" eb="13">
      <t>ガク</t>
    </rPh>
    <phoneticPr fontId="20"/>
  </si>
  <si>
    <t>【公演開始時間　〇年〇月〇日〇時開始】</t>
    <rPh sb="3" eb="5">
      <t>カイシ</t>
    </rPh>
    <phoneticPr fontId="20"/>
  </si>
  <si>
    <t>※１回あたりの座席数等が異なる場合は、表を追加して記載すること</t>
    <rPh sb="2" eb="3">
      <t>カイ</t>
    </rPh>
    <rPh sb="7" eb="10">
      <t>ザセキスウ</t>
    </rPh>
    <rPh sb="10" eb="11">
      <t>ナド</t>
    </rPh>
    <rPh sb="12" eb="13">
      <t>コト</t>
    </rPh>
    <rPh sb="15" eb="17">
      <t>バアイ</t>
    </rPh>
    <rPh sb="19" eb="20">
      <t>ヒョウ</t>
    </rPh>
    <rPh sb="21" eb="23">
      <t>ツイカ</t>
    </rPh>
    <rPh sb="25" eb="27">
      <t>キサイ</t>
    </rPh>
    <phoneticPr fontId="20"/>
  </si>
  <si>
    <t>総座席数
（販売席数）</t>
    <rPh sb="6" eb="8">
      <t>ハンバイ</t>
    </rPh>
    <rPh sb="8" eb="10">
      <t>セキスウ</t>
    </rPh>
    <phoneticPr fontId="20"/>
  </si>
  <si>
    <t>子供無料座席割合</t>
    <phoneticPr fontId="20"/>
  </si>
  <si>
    <t>同伴者半額
座席割合</t>
    <phoneticPr fontId="20"/>
  </si>
  <si>
    <t>子供無料座席＋同伴者半額座席
割合</t>
    <phoneticPr fontId="20"/>
  </si>
  <si>
    <t>上記のとおり確認し、申請に係るすべての必要書類を提出いたします。</t>
    <rPh sb="0" eb="2">
      <t>ジョウキ</t>
    </rPh>
    <rPh sb="6" eb="8">
      <t>カクニン</t>
    </rPh>
    <rPh sb="10" eb="12">
      <t>シンセイ</t>
    </rPh>
    <rPh sb="13" eb="14">
      <t>カカワ</t>
    </rPh>
    <rPh sb="19" eb="21">
      <t>ヒツヨウ</t>
    </rPh>
    <rPh sb="21" eb="23">
      <t>ショルイ</t>
    </rPh>
    <rPh sb="23" eb="25">
      <t>テイシュツ</t>
    </rPh>
    <phoneticPr fontId="20"/>
  </si>
  <si>
    <t>令和</t>
    <rPh sb="0" eb="2">
      <t>レイワ</t>
    </rPh>
    <phoneticPr fontId="21"/>
  </si>
  <si>
    <t>※補助上限額の範囲内で、交付要望額を記入すること
※様式３のシートを自身で追加した場合は、支出の部の行を追加してください。
※支出合計金額に全公演分含まれているか十分にご確認ください。</t>
    <rPh sb="1" eb="3">
      <t>ホジョ</t>
    </rPh>
    <rPh sb="3" eb="5">
      <t>ジョウゲン</t>
    </rPh>
    <rPh sb="5" eb="6">
      <t>ガク</t>
    </rPh>
    <rPh sb="7" eb="10">
      <t>ハンイナイ</t>
    </rPh>
    <rPh sb="26" eb="28">
      <t>ヨウシキ</t>
    </rPh>
    <rPh sb="34" eb="36">
      <t>ジシン</t>
    </rPh>
    <rPh sb="37" eb="39">
      <t>ツイカ</t>
    </rPh>
    <rPh sb="41" eb="43">
      <t>バアイ</t>
    </rPh>
    <rPh sb="45" eb="47">
      <t>シシュツ</t>
    </rPh>
    <rPh sb="48" eb="49">
      <t>ブ</t>
    </rPh>
    <rPh sb="50" eb="51">
      <t>ギョウ</t>
    </rPh>
    <rPh sb="52" eb="54">
      <t>ツイカ</t>
    </rPh>
    <phoneticPr fontId="20"/>
  </si>
  <si>
    <t>会場の最大収容人数</t>
    <rPh sb="0" eb="2">
      <t>カイジョウ</t>
    </rPh>
    <rPh sb="3" eb="5">
      <t>サイダイ</t>
    </rPh>
    <rPh sb="5" eb="7">
      <t>シュウヨウ</t>
    </rPh>
    <rPh sb="7" eb="9">
      <t>ニンズウ</t>
    </rPh>
    <phoneticPr fontId="20"/>
  </si>
  <si>
    <t>会場の最大収容人数</t>
    <rPh sb="0" eb="2">
      <t>カイジョウ</t>
    </rPh>
    <phoneticPr fontId="20"/>
  </si>
  <si>
    <t xml:space="preserve">※この様式３については、公演１つにつき１シート作成すること。
</t>
    <rPh sb="3" eb="5">
      <t>ヨウシキ</t>
    </rPh>
    <rPh sb="12" eb="14">
      <t>コウエン</t>
    </rPh>
    <rPh sb="23" eb="25">
      <t>サクセイ</t>
    </rPh>
    <phoneticPr fontId="20"/>
  </si>
  <si>
    <t>　団体名</t>
    <rPh sb="1" eb="4">
      <t>ダンタイメイ</t>
    </rPh>
    <phoneticPr fontId="20"/>
  </si>
  <si>
    <t>　代表者職名・氏名</t>
    <rPh sb="1" eb="4">
      <t>ダイヒョウシャ</t>
    </rPh>
    <rPh sb="4" eb="5">
      <t>ショク</t>
    </rPh>
    <rPh sb="5" eb="6">
      <t>メイ</t>
    </rPh>
    <rPh sb="7" eb="9">
      <t>シメイ</t>
    </rPh>
    <phoneticPr fontId="20"/>
  </si>
  <si>
    <t>公演日</t>
    <rPh sb="0" eb="2">
      <t>コウエン</t>
    </rPh>
    <rPh sb="2" eb="3">
      <t>ヒ</t>
    </rPh>
    <phoneticPr fontId="20"/>
  </si>
  <si>
    <t>公演日程</t>
    <rPh sb="0" eb="4">
      <t>コウエンニッテイ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</si>
</sst>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 "/>
    <numFmt numFmtId="178" formatCode="0.0%"/>
    <numFmt numFmtId="179" formatCode="0&quot;回&quot;"/>
    <numFmt numFmtId="180" formatCode="[$-411]ggge&quot;年&quot;m&quot;月&quot;d&quot;日&quot;;@"/>
    <numFmt numFmtId="181" formatCode="0_);[Red]\(0\)"/>
  </numFmts>
  <fonts count="6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9"/>
      <name val="ＭＳ 明朝"/>
      <family val="1"/>
      <charset val="128"/>
    </font>
    <font>
      <sz val="12"/>
      <name val="ＭＳ ゴシック"/>
      <family val="3"/>
      <charset val="128"/>
    </font>
    <font>
      <sz val="9"/>
      <color theme="1"/>
      <name val="ＭＳ Ｐゴシック"/>
      <family val="3"/>
      <charset val="128"/>
      <scheme val="minor"/>
    </font>
    <font>
      <b/>
      <sz val="11"/>
      <color rgb="FFFF0000"/>
      <name val="ＭＳ ゴシック"/>
      <family val="3"/>
      <charset val="128"/>
    </font>
    <font>
      <b/>
      <sz val="10"/>
      <color rgb="FFFF0000"/>
      <name val="ＭＳ ゴシック"/>
      <family val="3"/>
      <charset val="128"/>
    </font>
    <font>
      <sz val="10"/>
      <color theme="1"/>
      <name val="ＭＳ Ｐゴシック"/>
      <family val="3"/>
      <charset val="128"/>
      <scheme val="minor"/>
    </font>
    <font>
      <sz val="14"/>
      <color theme="1"/>
      <name val="ＭＳ Ｐゴシック"/>
      <family val="3"/>
      <charset val="128"/>
      <scheme val="minor"/>
    </font>
    <font>
      <sz val="10"/>
      <name val="ＭＳ Ｐゴシック"/>
      <family val="3"/>
      <charset val="128"/>
      <scheme val="major"/>
    </font>
    <font>
      <sz val="11"/>
      <color theme="1"/>
      <name val="ＭＳ Ｐゴシック"/>
      <family val="3"/>
      <charset val="128"/>
      <scheme val="major"/>
    </font>
    <font>
      <sz val="10"/>
      <color theme="1"/>
      <name val="ＭＳ ゴシック"/>
      <family val="3"/>
      <charset val="128"/>
    </font>
    <font>
      <b/>
      <sz val="14"/>
      <color rgb="FF002060"/>
      <name val="ＭＳ Ｐゴシック"/>
      <family val="3"/>
      <charset val="128"/>
      <scheme val="minor"/>
    </font>
    <font>
      <b/>
      <sz val="14"/>
      <name val="ＭＳ Ｐゴシック"/>
      <family val="3"/>
      <charset val="128"/>
      <scheme val="minor"/>
    </font>
    <font>
      <b/>
      <sz val="10"/>
      <color rgb="FF002060"/>
      <name val="ＭＳ Ｐゴシック"/>
      <family val="3"/>
      <charset val="128"/>
      <scheme val="minor"/>
    </font>
    <font>
      <b/>
      <sz val="9"/>
      <color rgb="FF002060"/>
      <name val="ＭＳ Ｐゴシック"/>
      <family val="3"/>
      <charset val="128"/>
      <scheme val="minor"/>
    </font>
    <font>
      <b/>
      <sz val="10"/>
      <color rgb="FF002060"/>
      <name val="ＭＳ ゴシック"/>
      <family val="3"/>
      <charset val="128"/>
    </font>
    <font>
      <b/>
      <sz val="9"/>
      <color theme="3" tint="-0.499984740745262"/>
      <name val="ＭＳ Ｐゴシック"/>
      <family val="3"/>
      <charset val="128"/>
    </font>
    <font>
      <sz val="11"/>
      <color rgb="FFFF0000"/>
      <name val="ＭＳ Ｐゴシック"/>
      <family val="2"/>
      <charset val="128"/>
      <scheme val="minor"/>
    </font>
    <font>
      <b/>
      <sz val="12"/>
      <color theme="3"/>
      <name val="ＭＳ Ｐ明朝"/>
      <family val="1"/>
      <charset val="128"/>
    </font>
    <font>
      <b/>
      <sz val="11"/>
      <color theme="3"/>
      <name val="ＭＳ Ｐ明朝"/>
      <family val="1"/>
      <charset val="128"/>
    </font>
    <font>
      <b/>
      <sz val="12"/>
      <color rgb="FFFF0000"/>
      <name val="ＭＳ Ｐゴシック"/>
      <family val="3"/>
      <charset val="128"/>
      <scheme val="minor"/>
    </font>
    <font>
      <sz val="11"/>
      <color rgb="FFFF0000"/>
      <name val="ＭＳ 明朝"/>
      <family val="1"/>
      <charset val="128"/>
    </font>
    <font>
      <b/>
      <sz val="12"/>
      <color rgb="FFFF0000"/>
      <name val="ＭＳ ゴシック"/>
      <family val="3"/>
      <charset val="128"/>
    </font>
    <font>
      <sz val="1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3" tint="-0.499984740745262"/>
        <bgColor indexed="64"/>
      </patternFill>
    </fill>
    <fill>
      <patternFill patternType="solid">
        <fgColor theme="8" tint="0.79998168889431442"/>
        <bgColor indexed="64"/>
      </patternFill>
    </fill>
  </fills>
  <borders count="9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8">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9" fontId="22" fillId="0" borderId="0" applyFont="0" applyFill="0" applyBorder="0" applyAlignment="0" applyProtection="0">
      <alignment vertical="center"/>
    </xf>
    <xf numFmtId="0" fontId="2" fillId="0" borderId="0">
      <alignment vertical="center"/>
    </xf>
    <xf numFmtId="0" fontId="1" fillId="0" borderId="0">
      <alignment vertical="center"/>
    </xf>
  </cellStyleXfs>
  <cellXfs count="802">
    <xf numFmtId="0" fontId="0" fillId="0" borderId="0" xfId="0">
      <alignment vertical="center"/>
    </xf>
    <xf numFmtId="0" fontId="25" fillId="0" borderId="0" xfId="3" applyFont="1" applyProtection="1">
      <alignment vertical="center"/>
      <protection locked="0"/>
    </xf>
    <xf numFmtId="38" fontId="25" fillId="0" borderId="0" xfId="5" applyFont="1" applyFill="1" applyAlignment="1" applyProtection="1">
      <alignment horizontal="right" vertical="center"/>
      <protection locked="0"/>
    </xf>
    <xf numFmtId="0" fontId="25" fillId="0" borderId="14" xfId="3" applyFont="1" applyBorder="1" applyProtection="1">
      <alignment vertical="center"/>
      <protection locked="0"/>
    </xf>
    <xf numFmtId="0" fontId="27" fillId="0" borderId="0" xfId="3" applyFont="1" applyProtection="1">
      <alignment vertical="center"/>
      <protection locked="0"/>
    </xf>
    <xf numFmtId="0" fontId="27" fillId="0" borderId="0" xfId="3" applyFont="1" applyAlignment="1" applyProtection="1">
      <alignment horizontal="left" vertical="center"/>
      <protection locked="0"/>
    </xf>
    <xf numFmtId="0" fontId="25" fillId="0" borderId="15" xfId="3" applyFont="1" applyBorder="1" applyProtection="1">
      <alignment vertical="center"/>
      <protection locked="0"/>
    </xf>
    <xf numFmtId="0" fontId="33" fillId="0" borderId="1" xfId="3" applyFont="1" applyBorder="1" applyProtection="1">
      <alignment vertical="center"/>
      <protection locked="0"/>
    </xf>
    <xf numFmtId="38" fontId="33" fillId="0" borderId="1" xfId="5" applyFont="1" applyFill="1" applyBorder="1" applyAlignment="1" applyProtection="1">
      <alignment horizontal="right" vertical="center"/>
      <protection locked="0"/>
    </xf>
    <xf numFmtId="0" fontId="25" fillId="0" borderId="1" xfId="3" applyFont="1" applyBorder="1" applyProtection="1">
      <alignment vertical="center"/>
      <protection locked="0"/>
    </xf>
    <xf numFmtId="0" fontId="33" fillId="0" borderId="5" xfId="3" applyFont="1" applyBorder="1" applyProtection="1">
      <alignment vertical="center"/>
      <protection locked="0"/>
    </xf>
    <xf numFmtId="0" fontId="33" fillId="0" borderId="0" xfId="3" applyFont="1" applyProtection="1">
      <alignment vertical="center"/>
      <protection locked="0"/>
    </xf>
    <xf numFmtId="0" fontId="33" fillId="0" borderId="11" xfId="3" applyFont="1" applyBorder="1" applyProtection="1">
      <alignment vertical="center"/>
      <protection locked="0"/>
    </xf>
    <xf numFmtId="0" fontId="33" fillId="0" borderId="8" xfId="3" applyFont="1" applyBorder="1" applyProtection="1">
      <alignment vertical="center"/>
      <protection locked="0"/>
    </xf>
    <xf numFmtId="38" fontId="33" fillId="0" borderId="0" xfId="5" applyFont="1" applyFill="1" applyBorder="1" applyAlignment="1" applyProtection="1">
      <alignment horizontal="right" vertical="center"/>
      <protection locked="0"/>
    </xf>
    <xf numFmtId="0" fontId="33" fillId="0" borderId="6" xfId="3" applyFont="1" applyBorder="1" applyAlignment="1" applyProtection="1">
      <alignment vertical="center" wrapText="1"/>
      <protection locked="0"/>
    </xf>
    <xf numFmtId="0" fontId="33" fillId="0" borderId="1" xfId="3" applyFont="1" applyBorder="1" applyAlignment="1" applyProtection="1">
      <alignment vertical="center" wrapText="1"/>
      <protection locked="0"/>
    </xf>
    <xf numFmtId="0" fontId="33" fillId="0" borderId="12" xfId="3" applyFont="1" applyBorder="1" applyAlignment="1" applyProtection="1">
      <alignment vertical="center" wrapText="1"/>
      <protection locked="0"/>
    </xf>
    <xf numFmtId="0" fontId="33" fillId="0" borderId="0" xfId="3" applyFont="1" applyAlignment="1" applyProtection="1">
      <alignment vertical="center" wrapText="1"/>
      <protection locked="0"/>
    </xf>
    <xf numFmtId="0" fontId="24" fillId="0" borderId="0" xfId="3" applyFont="1" applyAlignment="1" applyProtection="1">
      <alignment horizontal="right" vertical="center"/>
      <protection locked="0"/>
    </xf>
    <xf numFmtId="0" fontId="29" fillId="0" borderId="0" xfId="3" applyFont="1" applyAlignment="1" applyProtection="1">
      <alignment horizontal="right" vertical="center"/>
      <protection locked="0"/>
    </xf>
    <xf numFmtId="0" fontId="33" fillId="0" borderId="0" xfId="3" applyFont="1" applyAlignment="1" applyProtection="1">
      <alignment horizontal="left" vertical="center" wrapText="1"/>
      <protection locked="0"/>
    </xf>
    <xf numFmtId="38" fontId="25" fillId="0" borderId="0" xfId="5" applyFont="1" applyFill="1" applyBorder="1" applyAlignment="1" applyProtection="1">
      <alignment horizontal="right" vertical="center"/>
      <protection locked="0"/>
    </xf>
    <xf numFmtId="0" fontId="29" fillId="0" borderId="0" xfId="3" applyFont="1" applyProtection="1">
      <alignment vertical="center"/>
      <protection locked="0"/>
    </xf>
    <xf numFmtId="0" fontId="24" fillId="0" borderId="0" xfId="3" applyFont="1" applyProtection="1">
      <alignment vertical="center"/>
      <protection locked="0"/>
    </xf>
    <xf numFmtId="0" fontId="33" fillId="0" borderId="10" xfId="3" applyFont="1" applyBorder="1" applyAlignment="1" applyProtection="1">
      <alignment vertical="center" wrapText="1"/>
      <protection locked="0"/>
    </xf>
    <xf numFmtId="0" fontId="33" fillId="0" borderId="8" xfId="3" applyFont="1" applyBorder="1" applyAlignment="1" applyProtection="1">
      <alignment vertical="center" wrapText="1"/>
      <protection locked="0"/>
    </xf>
    <xf numFmtId="38" fontId="33" fillId="0" borderId="8" xfId="5" applyFont="1" applyFill="1" applyBorder="1" applyAlignment="1" applyProtection="1">
      <alignment horizontal="right" vertical="center"/>
      <protection locked="0"/>
    </xf>
    <xf numFmtId="0" fontId="25" fillId="0" borderId="8" xfId="3" applyFont="1" applyBorder="1" applyProtection="1">
      <alignment vertical="center"/>
      <protection locked="0"/>
    </xf>
    <xf numFmtId="0" fontId="33" fillId="0" borderId="9" xfId="3" applyFont="1" applyBorder="1" applyProtection="1">
      <alignment vertical="center"/>
      <protection locked="0"/>
    </xf>
    <xf numFmtId="0" fontId="28" fillId="0" borderId="0" xfId="0" applyFont="1" applyProtection="1">
      <alignment vertical="center"/>
      <protection locked="0"/>
    </xf>
    <xf numFmtId="0" fontId="38" fillId="0" borderId="8" xfId="3" applyFont="1" applyBorder="1" applyProtection="1">
      <alignment vertical="center"/>
      <protection locked="0"/>
    </xf>
    <xf numFmtId="0" fontId="25" fillId="0" borderId="0" xfId="2" applyFont="1" applyProtection="1">
      <alignment vertical="center"/>
      <protection locked="0"/>
    </xf>
    <xf numFmtId="0" fontId="25" fillId="0" borderId="0" xfId="19" applyFont="1" applyProtection="1">
      <alignment vertical="center"/>
      <protection locked="0"/>
    </xf>
    <xf numFmtId="0" fontId="25" fillId="0" borderId="0" xfId="19" applyFont="1" applyAlignment="1" applyProtection="1">
      <alignment horizontal="center" vertical="center"/>
      <protection locked="0"/>
    </xf>
    <xf numFmtId="0" fontId="25" fillId="0" borderId="0" xfId="19" applyFont="1" applyAlignment="1" applyProtection="1">
      <alignment horizontal="right" vertical="center"/>
      <protection locked="0"/>
    </xf>
    <xf numFmtId="0" fontId="25" fillId="0" borderId="0" xfId="19" applyFont="1" applyAlignment="1" applyProtection="1">
      <alignment horizontal="left" vertical="center" wrapText="1"/>
      <protection locked="0"/>
    </xf>
    <xf numFmtId="0" fontId="0" fillId="0" borderId="0" xfId="0" applyProtection="1">
      <alignment vertical="center"/>
      <protection locked="0"/>
    </xf>
    <xf numFmtId="38" fontId="25" fillId="0" borderId="0" xfId="5" applyFont="1" applyFill="1" applyAlignment="1" applyProtection="1">
      <alignment horizontal="left" vertical="center"/>
      <protection locked="0"/>
    </xf>
    <xf numFmtId="0" fontId="25" fillId="0" borderId="0" xfId="19" applyFont="1" applyAlignment="1" applyProtection="1">
      <alignment horizontal="left" vertical="center"/>
      <protection locked="0"/>
    </xf>
    <xf numFmtId="0" fontId="25" fillId="0" borderId="8" xfId="19" applyFont="1" applyBorder="1" applyAlignment="1" applyProtection="1">
      <alignment horizontal="left" vertical="center"/>
      <protection locked="0"/>
    </xf>
    <xf numFmtId="0" fontId="25" fillId="0" borderId="8" xfId="19" applyFont="1" applyBorder="1" applyAlignment="1" applyProtection="1">
      <alignment horizontal="left" vertical="center" wrapText="1"/>
      <protection locked="0"/>
    </xf>
    <xf numFmtId="38" fontId="27" fillId="0" borderId="0" xfId="5" applyFont="1" applyFill="1" applyBorder="1" applyAlignment="1" applyProtection="1">
      <alignment horizontal="right" vertical="center"/>
      <protection locked="0"/>
    </xf>
    <xf numFmtId="0" fontId="27" fillId="0" borderId="0" xfId="0" applyFont="1" applyProtection="1">
      <alignment vertical="center"/>
      <protection locked="0"/>
    </xf>
    <xf numFmtId="176" fontId="27" fillId="0" borderId="0" xfId="0" applyNumberFormat="1" applyFont="1" applyProtection="1">
      <alignment vertical="center"/>
      <protection locked="0"/>
    </xf>
    <xf numFmtId="0" fontId="25" fillId="0" borderId="0" xfId="19" applyFont="1" applyAlignment="1" applyProtection="1">
      <alignment horizontal="center" vertical="center" wrapText="1"/>
      <protection locked="0"/>
    </xf>
    <xf numFmtId="176" fontId="27" fillId="0" borderId="0" xfId="5" applyNumberFormat="1" applyFont="1" applyFill="1" applyBorder="1" applyAlignment="1" applyProtection="1">
      <alignment horizontal="right" vertical="center"/>
      <protection locked="0"/>
    </xf>
    <xf numFmtId="38" fontId="27" fillId="0" borderId="0" xfId="5" applyFont="1" applyFill="1" applyBorder="1" applyAlignment="1" applyProtection="1">
      <alignment horizontal="center" vertical="center"/>
      <protection locked="0"/>
    </xf>
    <xf numFmtId="0" fontId="36" fillId="0" borderId="0" xfId="18" applyFont="1" applyProtection="1">
      <alignment vertical="center"/>
      <protection locked="0"/>
    </xf>
    <xf numFmtId="0" fontId="43" fillId="0" borderId="0" xfId="0" applyFont="1" applyAlignment="1">
      <alignment horizontal="center" vertical="center"/>
    </xf>
    <xf numFmtId="0" fontId="43" fillId="0" borderId="0" xfId="0" applyFont="1" applyAlignment="1">
      <alignment horizontal="center" vertical="center" wrapText="1"/>
    </xf>
    <xf numFmtId="0" fontId="25" fillId="0" borderId="0" xfId="3" applyFont="1" applyAlignment="1" applyProtection="1">
      <alignment horizontal="distributed" vertical="center"/>
      <protection locked="0"/>
    </xf>
    <xf numFmtId="0" fontId="25" fillId="0" borderId="0" xfId="3" applyFont="1" applyAlignment="1" applyProtection="1">
      <alignment horizontal="left" vertical="center"/>
      <protection locked="0"/>
    </xf>
    <xf numFmtId="0" fontId="25" fillId="0" borderId="0" xfId="3" applyFont="1" applyAlignment="1" applyProtection="1">
      <alignment horizontal="center" vertical="center"/>
      <protection locked="0"/>
    </xf>
    <xf numFmtId="0" fontId="25" fillId="0" borderId="0" xfId="3" applyFont="1" applyAlignment="1" applyProtection="1">
      <alignment horizontal="right" vertical="center"/>
      <protection locked="0"/>
    </xf>
    <xf numFmtId="0" fontId="26" fillId="0" borderId="12" xfId="19" applyFont="1" applyBorder="1" applyProtection="1">
      <alignment vertical="center"/>
      <protection locked="0"/>
    </xf>
    <xf numFmtId="0" fontId="26" fillId="0" borderId="0" xfId="19" applyFont="1" applyProtection="1">
      <alignment vertical="center"/>
      <protection locked="0"/>
    </xf>
    <xf numFmtId="0" fontId="26"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52" fillId="6" borderId="0" xfId="3" applyFont="1" applyFill="1" applyProtection="1">
      <alignment vertical="center"/>
      <protection locked="0"/>
    </xf>
    <xf numFmtId="0" fontId="28" fillId="4" borderId="1" xfId="3" applyFont="1" applyFill="1" applyBorder="1" applyAlignment="1" applyProtection="1">
      <alignment horizontal="left" vertical="center" wrapText="1"/>
      <protection locked="0"/>
    </xf>
    <xf numFmtId="0" fontId="28" fillId="4" borderId="5" xfId="3" applyFont="1" applyFill="1" applyBorder="1" applyAlignment="1" applyProtection="1">
      <alignment vertical="center" wrapText="1"/>
      <protection locked="0"/>
    </xf>
    <xf numFmtId="0" fontId="0" fillId="4" borderId="23" xfId="0" applyFill="1" applyBorder="1" applyAlignment="1" applyProtection="1">
      <alignment horizontal="center" vertical="center" wrapText="1"/>
      <protection locked="0"/>
    </xf>
    <xf numFmtId="0" fontId="0" fillId="0" borderId="0" xfId="0" applyAlignment="1">
      <alignment vertical="top" wrapText="1"/>
    </xf>
    <xf numFmtId="0" fontId="43"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left" vertical="top" wrapText="1"/>
    </xf>
    <xf numFmtId="0" fontId="28" fillId="3" borderId="3" xfId="3" applyFont="1" applyFill="1" applyBorder="1" applyAlignment="1">
      <alignment horizontal="right" vertical="center" wrapText="1"/>
    </xf>
    <xf numFmtId="0" fontId="26" fillId="0" borderId="0" xfId="3" applyFont="1" applyProtection="1">
      <alignment vertical="center"/>
      <protection locked="0"/>
    </xf>
    <xf numFmtId="0" fontId="26" fillId="0" borderId="11" xfId="0" applyFont="1" applyBorder="1" applyAlignment="1" applyProtection="1">
      <alignment vertical="center" wrapText="1"/>
      <protection locked="0"/>
    </xf>
    <xf numFmtId="0" fontId="25" fillId="4" borderId="51" xfId="3" applyFont="1" applyFill="1" applyBorder="1" applyAlignment="1" applyProtection="1">
      <alignment horizontal="center" vertical="center" wrapText="1"/>
      <protection locked="0"/>
    </xf>
    <xf numFmtId="38" fontId="25" fillId="0" borderId="54" xfId="5" applyFont="1" applyBorder="1" applyAlignment="1" applyProtection="1">
      <alignment horizontal="center" vertical="center" wrapText="1"/>
      <protection locked="0"/>
    </xf>
    <xf numFmtId="38" fontId="25" fillId="0" borderId="57" xfId="5" applyFont="1" applyBorder="1" applyAlignment="1" applyProtection="1">
      <alignment horizontal="center" vertical="center" wrapText="1"/>
      <protection locked="0"/>
    </xf>
    <xf numFmtId="38" fontId="25" fillId="3" borderId="59" xfId="5" applyFont="1" applyFill="1" applyBorder="1" applyAlignment="1">
      <alignment horizontal="center" vertical="center" wrapText="1"/>
    </xf>
    <xf numFmtId="0" fontId="27" fillId="0" borderId="0" xfId="3" applyFont="1" applyAlignment="1" applyProtection="1">
      <alignment vertical="top" wrapText="1"/>
      <protection locked="0"/>
    </xf>
    <xf numFmtId="38" fontId="25" fillId="3" borderId="59" xfId="5" applyFont="1" applyFill="1" applyBorder="1" applyAlignment="1" applyProtection="1">
      <alignment horizontal="center" vertical="center" wrapText="1"/>
    </xf>
    <xf numFmtId="0" fontId="0" fillId="0" borderId="0" xfId="0" applyAlignment="1" applyProtection="1">
      <alignment horizontal="center" vertical="center"/>
      <protection locked="0"/>
    </xf>
    <xf numFmtId="0" fontId="50" fillId="0" borderId="0" xfId="24" applyFont="1" applyProtection="1">
      <alignment vertical="center"/>
      <protection locked="0"/>
    </xf>
    <xf numFmtId="0" fontId="33" fillId="0" borderId="6" xfId="3" applyFont="1" applyBorder="1">
      <alignment vertical="center"/>
    </xf>
    <xf numFmtId="0" fontId="33" fillId="0" borderId="1" xfId="3" applyFont="1" applyBorder="1">
      <alignment vertical="center"/>
    </xf>
    <xf numFmtId="38" fontId="33" fillId="0" borderId="1" xfId="5" applyFont="1" applyFill="1" applyBorder="1" applyAlignment="1" applyProtection="1">
      <alignment horizontal="right" vertical="center"/>
    </xf>
    <xf numFmtId="0" fontId="25" fillId="0" borderId="1" xfId="3" applyFont="1" applyBorder="1">
      <alignment vertical="center"/>
    </xf>
    <xf numFmtId="0" fontId="33" fillId="0" borderId="5" xfId="3" applyFont="1" applyBorder="1">
      <alignment vertical="center"/>
    </xf>
    <xf numFmtId="0" fontId="33" fillId="0" borderId="12" xfId="3" applyFont="1" applyBorder="1">
      <alignment vertical="center"/>
    </xf>
    <xf numFmtId="0" fontId="33" fillId="0" borderId="0" xfId="3" applyFont="1">
      <alignment vertical="center"/>
    </xf>
    <xf numFmtId="0" fontId="33" fillId="0" borderId="11" xfId="3" applyFont="1" applyBorder="1">
      <alignment vertical="center"/>
    </xf>
    <xf numFmtId="0" fontId="33" fillId="0" borderId="10" xfId="3" applyFont="1" applyBorder="1">
      <alignment vertical="center"/>
    </xf>
    <xf numFmtId="0" fontId="33" fillId="0" borderId="8" xfId="3" applyFont="1" applyBorder="1">
      <alignment vertical="center"/>
    </xf>
    <xf numFmtId="38" fontId="33" fillId="0" borderId="0" xfId="5" applyFont="1" applyFill="1" applyBorder="1" applyAlignment="1" applyProtection="1">
      <alignment horizontal="right" vertical="center"/>
    </xf>
    <xf numFmtId="0" fontId="25" fillId="0" borderId="0" xfId="3" applyFont="1">
      <alignmen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8" xfId="3" applyFont="1" applyBorder="1">
      <alignment vertical="center"/>
    </xf>
    <xf numFmtId="38" fontId="25" fillId="0" borderId="8" xfId="5" applyFont="1" applyFill="1" applyBorder="1" applyAlignment="1" applyProtection="1">
      <alignment horizontal="right" vertical="center"/>
    </xf>
    <xf numFmtId="0" fontId="25" fillId="0" borderId="9" xfId="3" applyFont="1" applyBorder="1">
      <alignment vertical="center"/>
    </xf>
    <xf numFmtId="0" fontId="56" fillId="0" borderId="0" xfId="24" applyFont="1" applyProtection="1">
      <alignment vertical="center"/>
      <protection locked="0"/>
    </xf>
    <xf numFmtId="0" fontId="36" fillId="0" borderId="0" xfId="24" applyFont="1" applyProtection="1">
      <alignment vertical="center"/>
      <protection locked="0"/>
    </xf>
    <xf numFmtId="0" fontId="53" fillId="0" borderId="0" xfId="24" applyFont="1" applyProtection="1">
      <alignment vertical="center"/>
      <protection locked="0"/>
    </xf>
    <xf numFmtId="0" fontId="47" fillId="0" borderId="0" xfId="24" applyFont="1" applyProtection="1">
      <alignment vertical="center"/>
      <protection locked="0"/>
    </xf>
    <xf numFmtId="0" fontId="48" fillId="0" borderId="0" xfId="24" applyFont="1" applyProtection="1">
      <alignment vertical="center"/>
      <protection locked="0"/>
    </xf>
    <xf numFmtId="0" fontId="42" fillId="4" borderId="51"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58" xfId="0" applyBorder="1" applyAlignment="1" applyProtection="1">
      <alignment vertical="center" wrapText="1"/>
      <protection locked="0"/>
    </xf>
    <xf numFmtId="0" fontId="47" fillId="5" borderId="0" xfId="24" applyFont="1" applyFill="1" applyProtection="1">
      <alignment vertical="center"/>
      <protection locked="0"/>
    </xf>
    <xf numFmtId="0" fontId="36" fillId="0" borderId="0" xfId="24" applyFont="1" applyAlignment="1" applyProtection="1">
      <alignment vertical="center" wrapText="1"/>
      <protection locked="0"/>
    </xf>
    <xf numFmtId="0" fontId="28" fillId="4" borderId="1" xfId="3" applyFont="1" applyFill="1" applyBorder="1" applyAlignment="1">
      <alignment horizontal="left" vertical="center" wrapText="1"/>
    </xf>
    <xf numFmtId="0" fontId="28" fillId="4" borderId="5" xfId="3" applyFont="1" applyFill="1" applyBorder="1" applyAlignment="1">
      <alignment vertical="center" wrapText="1"/>
    </xf>
    <xf numFmtId="0" fontId="25" fillId="0" borderId="8" xfId="19" applyFont="1" applyBorder="1" applyProtection="1">
      <alignment vertical="center"/>
      <protection locked="0"/>
    </xf>
    <xf numFmtId="38" fontId="25" fillId="0" borderId="0" xfId="5" applyFont="1" applyFill="1" applyAlignment="1" applyProtection="1">
      <alignment horizontal="center" vertical="center"/>
      <protection locked="0"/>
    </xf>
    <xf numFmtId="0" fontId="32" fillId="0" borderId="30" xfId="19" applyFont="1" applyBorder="1" applyAlignment="1" applyProtection="1">
      <alignment horizontal="left" vertical="center" shrinkToFit="1"/>
      <protection locked="0"/>
    </xf>
    <xf numFmtId="0" fontId="32" fillId="0" borderId="29" xfId="19" applyFont="1" applyBorder="1" applyAlignment="1" applyProtection="1">
      <alignment horizontal="left" vertical="center" shrinkToFit="1"/>
      <protection locked="0"/>
    </xf>
    <xf numFmtId="0" fontId="32" fillId="0" borderId="48" xfId="19" applyFont="1" applyBorder="1" applyAlignment="1" applyProtection="1">
      <alignment horizontal="left" vertical="center" shrinkToFit="1"/>
      <protection locked="0"/>
    </xf>
    <xf numFmtId="38" fontId="27" fillId="0" borderId="0" xfId="5" applyFont="1" applyFill="1" applyBorder="1" applyAlignment="1" applyProtection="1">
      <alignment vertical="center"/>
      <protection locked="0"/>
    </xf>
    <xf numFmtId="0" fontId="26" fillId="0" borderId="0" xfId="20" applyFont="1" applyProtection="1">
      <alignment vertical="center"/>
      <protection locked="0"/>
    </xf>
    <xf numFmtId="0" fontId="27" fillId="0" borderId="0" xfId="19" applyFont="1" applyAlignment="1" applyProtection="1">
      <alignment vertical="center" wrapText="1"/>
      <protection locked="0"/>
    </xf>
    <xf numFmtId="0" fontId="27" fillId="0" borderId="0" xfId="19" applyFont="1" applyAlignment="1" applyProtection="1">
      <alignment horizontal="left" vertical="center" wrapText="1"/>
      <protection locked="0"/>
    </xf>
    <xf numFmtId="177" fontId="27" fillId="0" borderId="0" xfId="19" applyNumberFormat="1" applyFont="1" applyAlignment="1" applyProtection="1">
      <alignment vertical="center" wrapText="1"/>
      <protection locked="0"/>
    </xf>
    <xf numFmtId="0" fontId="25" fillId="0" borderId="8" xfId="19" applyFont="1" applyBorder="1">
      <alignment vertical="center"/>
    </xf>
    <xf numFmtId="0" fontId="26" fillId="0" borderId="8" xfId="19" applyFont="1" applyBorder="1" applyAlignment="1">
      <alignment horizontal="right" vertical="center"/>
    </xf>
    <xf numFmtId="38" fontId="25" fillId="0" borderId="0" xfId="5" applyFont="1" applyFill="1" applyAlignment="1" applyProtection="1">
      <alignment horizontal="center" vertical="center"/>
    </xf>
    <xf numFmtId="0" fontId="25" fillId="0" borderId="0" xfId="19" applyFont="1">
      <alignment vertical="center"/>
    </xf>
    <xf numFmtId="0" fontId="43" fillId="0" borderId="0" xfId="0" applyFont="1" applyAlignment="1" applyProtection="1">
      <alignment horizontal="center" vertical="center"/>
      <protection locked="0"/>
    </xf>
    <xf numFmtId="0" fontId="43" fillId="0" borderId="0" xfId="0" applyFont="1" applyAlignment="1" applyProtection="1">
      <alignment horizontal="left" vertical="center"/>
      <protection locked="0"/>
    </xf>
    <xf numFmtId="0" fontId="0" fillId="4" borderId="7" xfId="0" applyFill="1" applyBorder="1" applyProtection="1">
      <alignment vertical="center"/>
      <protection locked="0"/>
    </xf>
    <xf numFmtId="0" fontId="0" fillId="0" borderId="0" xfId="0" applyAlignment="1" applyProtection="1">
      <alignment vertical="center" wrapText="1"/>
      <protection locked="0"/>
    </xf>
    <xf numFmtId="0" fontId="24" fillId="0" borderId="0" xfId="0" applyFont="1" applyProtection="1">
      <alignment vertical="center"/>
      <protection locked="0"/>
    </xf>
    <xf numFmtId="0" fontId="25" fillId="0" borderId="0" xfId="27" applyFont="1" applyAlignment="1" applyProtection="1">
      <alignment horizontal="center" vertical="center" wrapText="1"/>
      <protection locked="0"/>
    </xf>
    <xf numFmtId="0" fontId="25" fillId="2" borderId="0" xfId="27" applyFont="1" applyFill="1" applyAlignment="1" applyProtection="1">
      <alignment horizontal="center" vertical="center" wrapText="1"/>
      <protection locked="0"/>
    </xf>
    <xf numFmtId="0" fontId="25" fillId="4" borderId="0" xfId="27" applyFont="1" applyFill="1" applyAlignment="1">
      <alignment horizontal="center" vertical="center" wrapText="1" shrinkToFit="1"/>
    </xf>
    <xf numFmtId="0" fontId="41" fillId="0" borderId="0" xfId="19" applyFont="1" applyAlignment="1" applyProtection="1">
      <alignment vertical="center" wrapText="1"/>
      <protection locked="0"/>
    </xf>
    <xf numFmtId="0" fontId="41" fillId="0" borderId="0" xfId="19" applyFont="1" applyProtection="1">
      <alignment vertical="center"/>
      <protection locked="0"/>
    </xf>
    <xf numFmtId="0" fontId="25" fillId="4" borderId="7" xfId="0" applyFont="1" applyFill="1" applyBorder="1" applyAlignment="1" applyProtection="1">
      <alignment horizontal="center" vertical="center"/>
      <protection locked="0"/>
    </xf>
    <xf numFmtId="0" fontId="28" fillId="0" borderId="4"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5" fillId="0" borderId="0" xfId="3" applyFont="1" applyAlignment="1" applyProtection="1">
      <alignment horizontal="center" vertical="center"/>
      <protection locked="0"/>
    </xf>
    <xf numFmtId="0" fontId="25" fillId="4" borderId="7" xfId="3" applyFont="1" applyFill="1" applyBorder="1" applyAlignment="1" applyProtection="1">
      <alignment horizontal="center" vertical="center" wrapText="1"/>
      <protection locked="0"/>
    </xf>
    <xf numFmtId="0" fontId="25" fillId="4" borderId="7" xfId="3" applyFont="1" applyFill="1" applyBorder="1" applyAlignment="1" applyProtection="1">
      <alignment horizontal="center" vertical="center"/>
      <protection locked="0"/>
    </xf>
    <xf numFmtId="0" fontId="33" fillId="0" borderId="0" xfId="3" applyFont="1">
      <alignment vertical="center"/>
    </xf>
    <xf numFmtId="0" fontId="28" fillId="0" borderId="0" xfId="3" applyFont="1" applyAlignment="1" applyProtection="1">
      <alignment horizontal="left" vertical="center" shrinkToFit="1"/>
      <protection locked="0"/>
    </xf>
    <xf numFmtId="38" fontId="34" fillId="3" borderId="0" xfId="3" applyNumberFormat="1" applyFont="1" applyFill="1" applyAlignment="1">
      <alignment horizontal="right" vertical="center"/>
    </xf>
    <xf numFmtId="0" fontId="34" fillId="3" borderId="0" xfId="3" applyFont="1" applyFill="1" applyAlignment="1">
      <alignment horizontal="right" vertical="center"/>
    </xf>
    <xf numFmtId="0" fontId="25" fillId="0" borderId="0" xfId="3" applyFont="1" applyAlignment="1">
      <alignment horizontal="center" vertical="center"/>
    </xf>
    <xf numFmtId="0" fontId="25" fillId="0" borderId="0" xfId="3" applyFont="1" applyAlignment="1" applyProtection="1">
      <alignment horizontal="left" vertical="center" wrapText="1"/>
      <protection locked="0"/>
    </xf>
    <xf numFmtId="0" fontId="34" fillId="3" borderId="6" xfId="3" applyFont="1" applyFill="1" applyBorder="1" applyAlignment="1">
      <alignment horizontal="right" vertical="center" wrapText="1"/>
    </xf>
    <xf numFmtId="0" fontId="34" fillId="3" borderId="1" xfId="3" applyFont="1" applyFill="1" applyBorder="1" applyAlignment="1">
      <alignment horizontal="right" vertical="center" wrapText="1"/>
    </xf>
    <xf numFmtId="0" fontId="34" fillId="3" borderId="12" xfId="3" applyFont="1" applyFill="1" applyBorder="1" applyAlignment="1">
      <alignment horizontal="right" vertical="center" wrapText="1"/>
    </xf>
    <xf numFmtId="0" fontId="34" fillId="3" borderId="0" xfId="3" applyFont="1" applyFill="1" applyAlignment="1">
      <alignment horizontal="right" vertical="center" wrapText="1"/>
    </xf>
    <xf numFmtId="0" fontId="34" fillId="3" borderId="10" xfId="3" applyFont="1" applyFill="1" applyBorder="1" applyAlignment="1">
      <alignment horizontal="right" vertical="center" wrapText="1"/>
    </xf>
    <xf numFmtId="0" fontId="34" fillId="3" borderId="8" xfId="3" applyFont="1" applyFill="1" applyBorder="1" applyAlignment="1">
      <alignment horizontal="right" vertical="center" wrapText="1"/>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0" xfId="3" applyFont="1" applyAlignment="1">
      <alignment horizontal="left" vertical="center" wrapText="1"/>
    </xf>
    <xf numFmtId="0" fontId="34" fillId="0" borderId="11"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49" fontId="28" fillId="0" borderId="4" xfId="0" applyNumberFormat="1" applyFont="1" applyBorder="1" applyAlignment="1" applyProtection="1">
      <alignment horizontal="left" vertical="center"/>
      <protection locked="0"/>
    </xf>
    <xf numFmtId="49" fontId="28" fillId="0" borderId="3" xfId="0" applyNumberFormat="1" applyFont="1" applyBorder="1" applyAlignment="1" applyProtection="1">
      <alignment horizontal="left" vertical="center"/>
      <protection locked="0"/>
    </xf>
    <xf numFmtId="49" fontId="28" fillId="0" borderId="2" xfId="0" applyNumberFormat="1" applyFont="1" applyBorder="1" applyAlignment="1" applyProtection="1">
      <alignment horizontal="left" vertical="center"/>
      <protection locked="0"/>
    </xf>
    <xf numFmtId="38" fontId="28" fillId="3" borderId="0" xfId="3" applyNumberFormat="1" applyFont="1" applyFill="1" applyAlignment="1">
      <alignment horizontal="right" vertical="center"/>
    </xf>
    <xf numFmtId="0" fontId="33" fillId="0" borderId="0" xfId="3" applyFont="1" applyAlignment="1" applyProtection="1">
      <alignment horizontal="center" vertical="center"/>
      <protection locked="0"/>
    </xf>
    <xf numFmtId="0" fontId="28" fillId="0" borderId="0" xfId="3" applyFont="1" applyAlignment="1" applyProtection="1">
      <alignment horizontal="center" vertical="center"/>
      <protection locked="0"/>
    </xf>
    <xf numFmtId="0" fontId="34" fillId="0" borderId="0" xfId="3" applyFont="1" applyAlignment="1" applyProtection="1">
      <alignment horizontal="center" vertical="center"/>
      <protection locked="0"/>
    </xf>
    <xf numFmtId="0" fontId="25" fillId="0" borderId="0" xfId="3" applyFont="1" applyAlignment="1" applyProtection="1">
      <alignment horizontal="distributed" vertical="center"/>
      <protection locked="0"/>
    </xf>
    <xf numFmtId="0" fontId="25" fillId="0" borderId="0" xfId="3" applyFont="1" applyAlignment="1" applyProtection="1">
      <alignment horizontal="left" vertical="center"/>
      <protection locked="0"/>
    </xf>
    <xf numFmtId="0" fontId="25" fillId="0" borderId="15" xfId="3" applyFont="1" applyBorder="1" applyAlignment="1" applyProtection="1">
      <alignment horizontal="left" vertical="center"/>
      <protection locked="0"/>
    </xf>
    <xf numFmtId="0" fontId="37" fillId="0" borderId="16"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7" fillId="0" borderId="18" xfId="0" applyFont="1" applyBorder="1" applyAlignment="1" applyProtection="1">
      <alignment horizontal="left" vertical="center"/>
      <protection locked="0"/>
    </xf>
    <xf numFmtId="0" fontId="51" fillId="0" borderId="12" xfId="3" applyFont="1" applyBorder="1" applyAlignment="1" applyProtection="1">
      <alignment horizontal="left" vertical="center" wrapText="1"/>
      <protection locked="0"/>
    </xf>
    <xf numFmtId="0" fontId="51" fillId="0" borderId="0" xfId="3" applyFont="1" applyAlignment="1" applyProtection="1">
      <alignment horizontal="left" vertical="center" wrapText="1"/>
      <protection locked="0"/>
    </xf>
    <xf numFmtId="0" fontId="49" fillId="0" borderId="12" xfId="24" applyFont="1" applyBorder="1" applyAlignment="1" applyProtection="1">
      <alignment horizontal="left" vertical="center" wrapText="1"/>
      <protection locked="0"/>
    </xf>
    <xf numFmtId="0" fontId="49" fillId="0" borderId="0" xfId="24" applyFont="1" applyAlignment="1" applyProtection="1">
      <alignment horizontal="left" vertical="center" wrapText="1"/>
      <protection locked="0"/>
    </xf>
    <xf numFmtId="0" fontId="25" fillId="4" borderId="13" xfId="0" applyFont="1" applyFill="1" applyBorder="1" applyAlignment="1" applyProtection="1">
      <alignment horizontal="center" vertical="center"/>
      <protection locked="0"/>
    </xf>
    <xf numFmtId="0" fontId="25" fillId="4" borderId="7" xfId="0" applyFont="1" applyFill="1" applyBorder="1" applyAlignment="1" applyProtection="1">
      <alignment horizontal="center" vertical="center" wrapText="1"/>
      <protection locked="0"/>
    </xf>
    <xf numFmtId="0" fontId="25" fillId="0" borderId="6" xfId="3" applyFont="1" applyBorder="1" applyAlignment="1" applyProtection="1">
      <alignment horizontal="left" vertical="center" wrapText="1"/>
      <protection locked="0"/>
    </xf>
    <xf numFmtId="0" fontId="25" fillId="0" borderId="1" xfId="3" applyFont="1" applyBorder="1" applyAlignment="1" applyProtection="1">
      <alignment horizontal="left" vertical="center" wrapText="1"/>
      <protection locked="0"/>
    </xf>
    <xf numFmtId="0" fontId="25" fillId="0" borderId="5" xfId="3" applyFont="1" applyBorder="1" applyAlignment="1" applyProtection="1">
      <alignment horizontal="left" vertical="center" wrapText="1"/>
      <protection locked="0"/>
    </xf>
    <xf numFmtId="0" fontId="25" fillId="0" borderId="12" xfId="3" applyFont="1" applyBorder="1" applyAlignment="1" applyProtection="1">
      <alignment horizontal="left" vertical="center" wrapText="1"/>
      <protection locked="0"/>
    </xf>
    <xf numFmtId="0" fontId="25" fillId="0" borderId="11" xfId="3" applyFont="1" applyBorder="1" applyAlignment="1" applyProtection="1">
      <alignment horizontal="left" vertical="center" wrapText="1"/>
      <protection locked="0"/>
    </xf>
    <xf numFmtId="0" fontId="25" fillId="0" borderId="10" xfId="3" applyFont="1" applyBorder="1" applyAlignment="1" applyProtection="1">
      <alignment horizontal="left" vertical="center" wrapText="1"/>
      <protection locked="0"/>
    </xf>
    <xf numFmtId="0" fontId="25" fillId="0" borderId="8" xfId="3" applyFont="1" applyBorder="1" applyAlignment="1" applyProtection="1">
      <alignment horizontal="left" vertical="center" wrapText="1"/>
      <protection locked="0"/>
    </xf>
    <xf numFmtId="0" fontId="25" fillId="0" borderId="9" xfId="3" applyFont="1" applyBorder="1" applyAlignment="1" applyProtection="1">
      <alignment horizontal="left" vertical="center" wrapText="1"/>
      <protection locked="0"/>
    </xf>
    <xf numFmtId="0" fontId="25" fillId="4" borderId="22" xfId="0" applyFont="1" applyFill="1" applyBorder="1" applyAlignment="1" applyProtection="1">
      <alignment horizontal="center" vertical="center"/>
      <protection locked="0"/>
    </xf>
    <xf numFmtId="0" fontId="30" fillId="4" borderId="16" xfId="0" applyFont="1" applyFill="1" applyBorder="1" applyAlignment="1" applyProtection="1">
      <alignment horizontal="center" vertical="center" shrinkToFit="1"/>
      <protection locked="0"/>
    </xf>
    <xf numFmtId="0" fontId="30" fillId="4" borderId="17" xfId="0" applyFont="1" applyFill="1" applyBorder="1" applyAlignment="1" applyProtection="1">
      <alignment horizontal="center" vertical="center" shrinkToFit="1"/>
      <protection locked="0"/>
    </xf>
    <xf numFmtId="0" fontId="30" fillId="4" borderId="18" xfId="0" applyFont="1" applyFill="1" applyBorder="1" applyAlignment="1" applyProtection="1">
      <alignment horizontal="center" vertical="center" shrinkToFit="1"/>
      <protection locked="0"/>
    </xf>
    <xf numFmtId="0" fontId="28" fillId="0" borderId="19"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32" fillId="0" borderId="17"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38" fillId="0" borderId="0" xfId="24" applyFont="1" applyAlignment="1" applyProtection="1">
      <alignment horizontal="center" vertical="center"/>
      <protection locked="0"/>
    </xf>
    <xf numFmtId="0" fontId="26" fillId="4" borderId="6" xfId="24" applyFont="1" applyFill="1" applyBorder="1" applyAlignment="1" applyProtection="1">
      <alignment horizontal="center" vertical="center" wrapText="1"/>
      <protection locked="0"/>
    </xf>
    <xf numFmtId="0" fontId="26" fillId="4" borderId="1" xfId="24" applyFont="1" applyFill="1" applyBorder="1" applyAlignment="1" applyProtection="1">
      <alignment horizontal="center" vertical="center"/>
      <protection locked="0"/>
    </xf>
    <xf numFmtId="0" fontId="26" fillId="4" borderId="5" xfId="24" applyFont="1" applyFill="1" applyBorder="1" applyAlignment="1" applyProtection="1">
      <alignment horizontal="center" vertical="center"/>
      <protection locked="0"/>
    </xf>
    <xf numFmtId="0" fontId="26" fillId="4" borderId="12" xfId="24" applyFont="1" applyFill="1" applyBorder="1" applyAlignment="1" applyProtection="1">
      <alignment horizontal="center" vertical="center"/>
      <protection locked="0"/>
    </xf>
    <xf numFmtId="0" fontId="26" fillId="4" borderId="0" xfId="24" applyFont="1" applyFill="1" applyAlignment="1" applyProtection="1">
      <alignment horizontal="center" vertical="center"/>
      <protection locked="0"/>
    </xf>
    <xf numFmtId="0" fontId="26" fillId="4" borderId="11" xfId="24" applyFont="1" applyFill="1" applyBorder="1" applyAlignment="1" applyProtection="1">
      <alignment horizontal="center" vertical="center"/>
      <protection locked="0"/>
    </xf>
    <xf numFmtId="0" fontId="26" fillId="4" borderId="10" xfId="24" applyFont="1" applyFill="1" applyBorder="1" applyAlignment="1" applyProtection="1">
      <alignment horizontal="center" vertical="center"/>
      <protection locked="0"/>
    </xf>
    <xf numFmtId="0" fontId="26" fillId="4" borderId="8" xfId="24" applyFont="1" applyFill="1" applyBorder="1" applyAlignment="1" applyProtection="1">
      <alignment horizontal="center" vertical="center"/>
      <protection locked="0"/>
    </xf>
    <xf numFmtId="0" fontId="26" fillId="4" borderId="9" xfId="24" applyFont="1" applyFill="1" applyBorder="1" applyAlignment="1" applyProtection="1">
      <alignment horizontal="center" vertical="center"/>
      <protection locked="0"/>
    </xf>
    <xf numFmtId="0" fontId="35" fillId="0" borderId="6" xfId="24" applyFont="1" applyBorder="1" applyAlignment="1" applyProtection="1">
      <alignment horizontal="center" vertical="center" wrapText="1"/>
      <protection locked="0"/>
    </xf>
    <xf numFmtId="0" fontId="35" fillId="0" borderId="1" xfId="24" applyFont="1" applyBorder="1" applyAlignment="1" applyProtection="1">
      <alignment horizontal="center" vertical="center" wrapText="1"/>
      <protection locked="0"/>
    </xf>
    <xf numFmtId="0" fontId="35" fillId="0" borderId="5" xfId="24" applyFont="1" applyBorder="1" applyAlignment="1" applyProtection="1">
      <alignment horizontal="center" vertical="center" wrapText="1"/>
      <protection locked="0"/>
    </xf>
    <xf numFmtId="0" fontId="32" fillId="0" borderId="12" xfId="24" applyFont="1" applyBorder="1" applyAlignment="1" applyProtection="1">
      <alignment horizontal="center" vertical="center" wrapText="1"/>
      <protection locked="0"/>
    </xf>
    <xf numFmtId="0" fontId="32" fillId="0" borderId="0" xfId="24" applyFont="1" applyAlignment="1" applyProtection="1">
      <alignment horizontal="center" vertical="center" wrapText="1"/>
      <protection locked="0"/>
    </xf>
    <xf numFmtId="0" fontId="32" fillId="0" borderId="11" xfId="24" applyFont="1" applyBorder="1" applyAlignment="1" applyProtection="1">
      <alignment horizontal="center" vertical="center" wrapText="1"/>
      <protection locked="0"/>
    </xf>
    <xf numFmtId="0" fontId="32" fillId="0" borderId="10" xfId="24" applyFont="1" applyBorder="1" applyAlignment="1" applyProtection="1">
      <alignment horizontal="center" vertical="center" wrapText="1"/>
      <protection locked="0"/>
    </xf>
    <xf numFmtId="0" fontId="32" fillId="0" borderId="8" xfId="24" applyFont="1" applyBorder="1" applyAlignment="1" applyProtection="1">
      <alignment horizontal="center" vertical="center" wrapText="1"/>
      <protection locked="0"/>
    </xf>
    <xf numFmtId="0" fontId="32" fillId="0" borderId="9" xfId="24" applyFont="1" applyBorder="1" applyAlignment="1" applyProtection="1">
      <alignment horizontal="center" vertical="center" wrapText="1"/>
      <protection locked="0"/>
    </xf>
    <xf numFmtId="0" fontId="26" fillId="4" borderId="6" xfId="24"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28" fillId="4" borderId="4" xfId="24"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2" borderId="7" xfId="0" applyFill="1" applyBorder="1" applyAlignment="1" applyProtection="1">
      <alignment horizontal="left" vertical="top"/>
      <protection locked="0"/>
    </xf>
    <xf numFmtId="0" fontId="0" fillId="0" borderId="7" xfId="0" applyBorder="1" applyAlignment="1" applyProtection="1">
      <alignment horizontal="left" vertical="center"/>
      <protection locked="0"/>
    </xf>
    <xf numFmtId="0" fontId="0" fillId="4" borderId="6" xfId="0"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0" fillId="4" borderId="12" xfId="0" applyFill="1" applyBorder="1" applyAlignment="1" applyProtection="1">
      <alignment horizontal="left" vertical="center" wrapText="1"/>
      <protection locked="0"/>
    </xf>
    <xf numFmtId="0" fontId="0" fillId="4" borderId="0" xfId="0" applyFill="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0" xfId="0" applyFill="1" applyAlignment="1" applyProtection="1">
      <alignment vertical="top"/>
      <protection locked="0"/>
    </xf>
    <xf numFmtId="0" fontId="0" fillId="2" borderId="11" xfId="0" applyFill="1" applyBorder="1" applyAlignment="1" applyProtection="1">
      <alignment vertical="top"/>
      <protection locked="0"/>
    </xf>
    <xf numFmtId="0" fontId="0" fillId="2" borderId="8" xfId="0" applyFill="1" applyBorder="1" applyAlignment="1" applyProtection="1">
      <alignment vertical="top"/>
      <protection locked="0"/>
    </xf>
    <xf numFmtId="0" fontId="0" fillId="2" borderId="9" xfId="0" applyFill="1" applyBorder="1" applyAlignment="1" applyProtection="1">
      <alignment vertical="top"/>
      <protection locked="0"/>
    </xf>
    <xf numFmtId="0" fontId="26" fillId="4" borderId="7" xfId="24"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protection locked="0"/>
    </xf>
    <xf numFmtId="0" fontId="44" fillId="4" borderId="50" xfId="24" applyFont="1" applyFill="1" applyBorder="1" applyAlignment="1" applyProtection="1">
      <alignment horizontal="center" vertical="center"/>
      <protection locked="0"/>
    </xf>
    <xf numFmtId="0" fontId="44" fillId="4" borderId="51" xfId="24" applyFont="1" applyFill="1" applyBorder="1" applyAlignment="1" applyProtection="1">
      <alignment horizontal="center" vertical="center"/>
      <protection locked="0"/>
    </xf>
    <xf numFmtId="0" fontId="42" fillId="4" borderId="51" xfId="0" applyFont="1" applyFill="1" applyBorder="1" applyAlignment="1" applyProtection="1">
      <alignment horizontal="center" vertical="center"/>
      <protection locked="0"/>
    </xf>
    <xf numFmtId="0" fontId="42" fillId="4" borderId="51" xfId="0" applyFont="1" applyFill="1" applyBorder="1" applyAlignment="1" applyProtection="1">
      <alignment horizontal="center" vertical="center" wrapText="1"/>
      <protection locked="0"/>
    </xf>
    <xf numFmtId="0" fontId="44" fillId="0" borderId="53" xfId="24" applyFont="1" applyBorder="1" applyAlignment="1" applyProtection="1">
      <alignment horizontal="left" vertical="center" wrapText="1"/>
      <protection locked="0"/>
    </xf>
    <xf numFmtId="0" fontId="44" fillId="0" borderId="54" xfId="24" applyFont="1"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4" borderId="65" xfId="0"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0" borderId="63" xfId="0"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0" borderId="61" xfId="0" applyBorder="1" applyAlignment="1" applyProtection="1">
      <alignment vertical="center" wrapText="1"/>
      <protection locked="0"/>
    </xf>
    <xf numFmtId="0" fontId="0" fillId="0" borderId="74"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74"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5" xfId="0" applyBorder="1" applyAlignment="1" applyProtection="1">
      <alignment vertical="center" wrapText="1"/>
      <protection locked="0"/>
    </xf>
    <xf numFmtId="0" fontId="48" fillId="0" borderId="12" xfId="24" applyFont="1" applyBorder="1" applyAlignment="1" applyProtection="1">
      <alignment horizontal="center" vertical="center"/>
      <protection locked="0"/>
    </xf>
    <xf numFmtId="0" fontId="47" fillId="0" borderId="12" xfId="24" applyFont="1" applyBorder="1" applyAlignment="1" applyProtection="1">
      <alignment horizontal="left" vertical="center"/>
      <protection locked="0"/>
    </xf>
    <xf numFmtId="0" fontId="47" fillId="0" borderId="0" xfId="24" applyFont="1" applyAlignment="1" applyProtection="1">
      <alignment horizontal="left" vertical="center"/>
      <protection locked="0"/>
    </xf>
    <xf numFmtId="0" fontId="26" fillId="0" borderId="0" xfId="24" applyFont="1" applyAlignment="1" applyProtection="1">
      <alignment horizontal="left" vertical="top"/>
      <protection locked="0"/>
    </xf>
    <xf numFmtId="0" fontId="26" fillId="0" borderId="11" xfId="24" applyFont="1" applyBorder="1" applyAlignment="1" applyProtection="1">
      <alignment horizontal="left" vertical="top"/>
      <protection locked="0"/>
    </xf>
    <xf numFmtId="0" fontId="26" fillId="0" borderId="8" xfId="24" applyFont="1" applyBorder="1" applyAlignment="1" applyProtection="1">
      <alignment horizontal="left" vertical="top"/>
      <protection locked="0"/>
    </xf>
    <xf numFmtId="0" fontId="26" fillId="0" borderId="9" xfId="24" applyFont="1" applyBorder="1" applyAlignment="1" applyProtection="1">
      <alignment horizontal="left" vertical="top"/>
      <protection locked="0"/>
    </xf>
    <xf numFmtId="0" fontId="42" fillId="4" borderId="65" xfId="0" applyFont="1" applyFill="1" applyBorder="1" applyAlignment="1" applyProtection="1">
      <alignment horizontal="center" vertical="center" wrapText="1"/>
      <protection locked="0"/>
    </xf>
    <xf numFmtId="0" fontId="0" fillId="4" borderId="66" xfId="0" applyFill="1" applyBorder="1" applyAlignment="1" applyProtection="1">
      <alignment horizontal="center" vertical="center" wrapText="1"/>
      <protection locked="0"/>
    </xf>
    <xf numFmtId="0" fontId="42" fillId="4" borderId="65" xfId="0" applyFont="1" applyFill="1" applyBorder="1" applyAlignment="1" applyProtection="1">
      <alignment horizontal="center" vertical="center"/>
      <protection locked="0"/>
    </xf>
    <xf numFmtId="0" fontId="42" fillId="4" borderId="62" xfId="0" applyFont="1" applyFill="1" applyBorder="1" applyAlignment="1" applyProtection="1">
      <alignment horizontal="center" vertical="center"/>
      <protection locked="0"/>
    </xf>
    <xf numFmtId="0" fontId="42" fillId="4" borderId="66" xfId="0" applyFont="1" applyFill="1" applyBorder="1" applyAlignment="1" applyProtection="1">
      <alignment horizontal="center" vertical="center"/>
      <protection locked="0"/>
    </xf>
    <xf numFmtId="0" fontId="26" fillId="4" borderId="6" xfId="24" applyFont="1" applyFill="1" applyBorder="1" applyAlignment="1" applyProtection="1">
      <alignment horizontal="center" vertical="center"/>
      <protection locked="0"/>
    </xf>
    <xf numFmtId="0" fontId="44" fillId="0" borderId="6" xfId="24"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4" fillId="3" borderId="6" xfId="24" applyFont="1" applyFill="1" applyBorder="1" applyAlignment="1">
      <alignment horizontal="center" vertical="center" wrapText="1"/>
    </xf>
    <xf numFmtId="0" fontId="45" fillId="3" borderId="1" xfId="0" applyFont="1" applyFill="1" applyBorder="1" applyAlignment="1">
      <alignment horizontal="center" vertical="center"/>
    </xf>
    <xf numFmtId="0" fontId="45" fillId="3" borderId="5"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8" xfId="0" applyFont="1" applyFill="1" applyBorder="1" applyAlignment="1">
      <alignment horizontal="center" vertical="center"/>
    </xf>
    <xf numFmtId="0" fontId="45" fillId="3" borderId="9" xfId="0" applyFont="1" applyFill="1" applyBorder="1" applyAlignment="1">
      <alignment horizontal="center" vertical="center"/>
    </xf>
    <xf numFmtId="0" fontId="0" fillId="0" borderId="7" xfId="0"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1" xfId="0" applyFont="1" applyFill="1" applyBorder="1" applyAlignment="1" applyProtection="1">
      <alignment horizontal="center" vertical="center" wrapText="1"/>
      <protection locked="0"/>
    </xf>
    <xf numFmtId="0" fontId="42" fillId="4" borderId="10" xfId="0" applyFont="1" applyFill="1" applyBorder="1" applyAlignment="1" applyProtection="1">
      <alignment horizontal="center" vertical="center" wrapText="1"/>
      <protection locked="0"/>
    </xf>
    <xf numFmtId="0" fontId="42" fillId="4" borderId="8" xfId="0" applyFont="1" applyFill="1" applyBorder="1" applyAlignment="1" applyProtection="1">
      <alignment horizontal="center" vertical="center" wrapText="1"/>
      <protection locked="0"/>
    </xf>
    <xf numFmtId="0" fontId="26" fillId="4" borderId="1" xfId="24" applyFont="1" applyFill="1" applyBorder="1" applyAlignment="1" applyProtection="1">
      <alignment horizontal="center" vertical="center" wrapText="1"/>
      <protection locked="0"/>
    </xf>
    <xf numFmtId="0" fontId="26" fillId="4" borderId="5" xfId="24" applyFont="1" applyFill="1" applyBorder="1" applyAlignment="1" applyProtection="1">
      <alignment horizontal="center" vertical="center" wrapText="1"/>
      <protection locked="0"/>
    </xf>
    <xf numFmtId="0" fontId="26" fillId="4" borderId="10" xfId="24" applyFont="1" applyFill="1" applyBorder="1" applyAlignment="1" applyProtection="1">
      <alignment horizontal="center" vertical="center" wrapText="1"/>
      <protection locked="0"/>
    </xf>
    <xf numFmtId="0" fontId="26" fillId="4" borderId="8" xfId="24" applyFont="1" applyFill="1" applyBorder="1" applyAlignment="1" applyProtection="1">
      <alignment horizontal="center" vertical="center" wrapText="1"/>
      <protection locked="0"/>
    </xf>
    <xf numFmtId="0" fontId="26" fillId="4" borderId="9" xfId="24" applyFont="1" applyFill="1" applyBorder="1" applyAlignment="1" applyProtection="1">
      <alignment horizontal="center" vertical="center" wrapText="1"/>
      <protection locked="0"/>
    </xf>
    <xf numFmtId="0" fontId="32" fillId="0" borderId="6" xfId="24" applyFont="1" applyBorder="1" applyAlignment="1" applyProtection="1">
      <alignment horizontal="center" vertical="center" wrapText="1"/>
      <protection locked="0"/>
    </xf>
    <xf numFmtId="0" fontId="32" fillId="0" borderId="1" xfId="24" applyFont="1" applyBorder="1" applyAlignment="1" applyProtection="1">
      <alignment horizontal="center" vertical="center" wrapText="1"/>
      <protection locked="0"/>
    </xf>
    <xf numFmtId="0" fontId="32" fillId="0" borderId="5" xfId="24" applyFont="1" applyBorder="1" applyAlignment="1" applyProtection="1">
      <alignment horizontal="center" vertical="center" wrapText="1"/>
      <protection locked="0"/>
    </xf>
    <xf numFmtId="0" fontId="32" fillId="4" borderId="7" xfId="24" applyFont="1" applyFill="1" applyBorder="1" applyAlignment="1" applyProtection="1">
      <alignment horizontal="left" vertical="center" wrapText="1"/>
      <protection locked="0"/>
    </xf>
    <xf numFmtId="0" fontId="0" fillId="0" borderId="64" xfId="0" applyBorder="1" applyAlignment="1" applyProtection="1">
      <alignment vertical="center" wrapText="1"/>
      <protection locked="0"/>
    </xf>
    <xf numFmtId="0" fontId="0" fillId="0" borderId="63"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44" fillId="0" borderId="73" xfId="24" applyFont="1" applyBorder="1" applyAlignment="1" applyProtection="1">
      <alignment horizontal="left" vertical="center" wrapText="1"/>
      <protection locked="0"/>
    </xf>
    <xf numFmtId="0" fontId="44" fillId="0" borderId="58" xfId="24" applyFont="1" applyBorder="1" applyAlignment="1" applyProtection="1">
      <alignment horizontal="left" vertical="center" wrapText="1"/>
      <protection locked="0"/>
    </xf>
    <xf numFmtId="0" fontId="32" fillId="0" borderId="6" xfId="24" applyFont="1" applyBorder="1" applyAlignment="1" applyProtection="1">
      <alignment horizontal="left" vertical="top" wrapText="1"/>
      <protection locked="0"/>
    </xf>
    <xf numFmtId="0" fontId="32" fillId="0" borderId="1" xfId="24" applyFont="1" applyBorder="1" applyAlignment="1" applyProtection="1">
      <alignment horizontal="left" vertical="top" wrapText="1"/>
      <protection locked="0"/>
    </xf>
    <xf numFmtId="0" fontId="32" fillId="0" borderId="5" xfId="24" applyFont="1" applyBorder="1" applyAlignment="1" applyProtection="1">
      <alignment horizontal="left" vertical="top" wrapText="1"/>
      <protection locked="0"/>
    </xf>
    <xf numFmtId="0" fontId="47" fillId="0" borderId="12" xfId="24" applyFont="1" applyBorder="1" applyAlignment="1" applyProtection="1">
      <alignment horizontal="left" vertical="center" wrapText="1"/>
      <protection locked="0"/>
    </xf>
    <xf numFmtId="0" fontId="47" fillId="0" borderId="0" xfId="24" applyFont="1" applyAlignment="1" applyProtection="1">
      <alignment horizontal="left" vertical="center" wrapText="1"/>
      <protection locked="0"/>
    </xf>
    <xf numFmtId="0" fontId="32" fillId="0" borderId="4" xfId="24" applyFont="1" applyBorder="1" applyAlignment="1" applyProtection="1">
      <alignment horizontal="center" vertical="center" wrapText="1"/>
      <protection locked="0"/>
    </xf>
    <xf numFmtId="0" fontId="32" fillId="0" borderId="3" xfId="24" applyFont="1" applyBorder="1" applyAlignment="1" applyProtection="1">
      <alignment horizontal="center" vertical="center" wrapText="1"/>
      <protection locked="0"/>
    </xf>
    <xf numFmtId="0" fontId="32" fillId="0" borderId="2" xfId="24" applyFont="1" applyBorder="1" applyAlignment="1" applyProtection="1">
      <alignment horizontal="center" vertical="center" wrapText="1"/>
      <protection locked="0"/>
    </xf>
    <xf numFmtId="0" fontId="26" fillId="4" borderId="4" xfId="24" applyFont="1" applyFill="1" applyBorder="1" applyAlignment="1" applyProtection="1">
      <alignment horizontal="center" vertical="center"/>
      <protection locked="0"/>
    </xf>
    <xf numFmtId="0" fontId="26" fillId="4" borderId="3" xfId="24" applyFont="1" applyFill="1" applyBorder="1" applyAlignment="1" applyProtection="1">
      <alignment horizontal="center" vertical="center"/>
      <protection locked="0"/>
    </xf>
    <xf numFmtId="0" fontId="26" fillId="4" borderId="2" xfId="24" applyFont="1" applyFill="1" applyBorder="1" applyAlignment="1" applyProtection="1">
      <alignment horizontal="center" vertical="center"/>
      <protection locked="0"/>
    </xf>
    <xf numFmtId="0" fontId="32" fillId="4" borderId="4" xfId="24" applyFont="1" applyFill="1" applyBorder="1" applyAlignment="1" applyProtection="1">
      <alignment horizontal="center" vertical="center" wrapText="1"/>
      <protection locked="0"/>
    </xf>
    <xf numFmtId="0" fontId="32" fillId="4" borderId="3" xfId="24" applyFont="1" applyFill="1" applyBorder="1" applyAlignment="1" applyProtection="1">
      <alignment horizontal="center" vertical="center" wrapText="1"/>
      <protection locked="0"/>
    </xf>
    <xf numFmtId="0" fontId="32" fillId="4" borderId="2" xfId="24" applyFont="1" applyFill="1" applyBorder="1" applyAlignment="1" applyProtection="1">
      <alignment horizontal="center" vertical="center" wrapText="1"/>
      <protection locked="0"/>
    </xf>
    <xf numFmtId="181" fontId="32" fillId="0" borderId="4" xfId="24" applyNumberFormat="1" applyFont="1" applyBorder="1" applyAlignment="1" applyProtection="1">
      <alignment horizontal="center" vertical="center" wrapText="1"/>
      <protection locked="0"/>
    </xf>
    <xf numFmtId="181" fontId="32" fillId="0" borderId="3" xfId="24" applyNumberFormat="1" applyFont="1" applyBorder="1" applyAlignment="1" applyProtection="1">
      <alignment horizontal="center" vertical="center" wrapText="1"/>
      <protection locked="0"/>
    </xf>
    <xf numFmtId="181" fontId="32" fillId="0" borderId="2" xfId="24" applyNumberFormat="1" applyFont="1" applyBorder="1" applyAlignment="1" applyProtection="1">
      <alignment horizontal="center" vertical="center" wrapText="1"/>
      <protection locked="0"/>
    </xf>
    <xf numFmtId="0" fontId="26" fillId="4" borderId="4" xfId="2" applyFont="1" applyFill="1" applyBorder="1" applyAlignment="1" applyProtection="1">
      <alignment horizontal="left" vertical="center" wrapText="1"/>
      <protection locked="0"/>
    </xf>
    <xf numFmtId="0" fontId="26" fillId="4" borderId="3" xfId="2" applyFont="1" applyFill="1" applyBorder="1" applyAlignment="1" applyProtection="1">
      <alignment horizontal="left" vertical="center" wrapText="1"/>
      <protection locked="0"/>
    </xf>
    <xf numFmtId="0" fontId="26" fillId="4" borderId="2" xfId="2" applyFont="1" applyFill="1" applyBorder="1" applyAlignment="1" applyProtection="1">
      <alignment horizontal="left" vertical="center" wrapText="1"/>
      <protection locked="0"/>
    </xf>
    <xf numFmtId="0" fontId="25" fillId="0" borderId="4" xfId="2" applyFont="1" applyBorder="1" applyAlignment="1" applyProtection="1">
      <alignment horizontal="left" vertical="top" wrapText="1"/>
      <protection locked="0"/>
    </xf>
    <xf numFmtId="0" fontId="25" fillId="0" borderId="3" xfId="2" applyFont="1" applyBorder="1" applyAlignment="1" applyProtection="1">
      <alignment horizontal="left" vertical="top" wrapText="1"/>
      <protection locked="0"/>
    </xf>
    <xf numFmtId="0" fontId="25" fillId="0" borderId="2" xfId="2" applyFont="1" applyBorder="1" applyAlignment="1" applyProtection="1">
      <alignment horizontal="left" vertical="top" wrapText="1"/>
      <protection locked="0"/>
    </xf>
    <xf numFmtId="0" fontId="26" fillId="4" borderId="3"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5" fillId="0" borderId="7" xfId="2" applyFont="1" applyBorder="1" applyAlignment="1" applyProtection="1">
      <alignment horizontal="left" vertical="top" wrapText="1"/>
      <protection locked="0"/>
    </xf>
    <xf numFmtId="0" fontId="26" fillId="4" borderId="3" xfId="2" applyFont="1" applyFill="1" applyBorder="1" applyAlignment="1" applyProtection="1">
      <alignment horizontal="left" vertical="center"/>
      <protection locked="0"/>
    </xf>
    <xf numFmtId="0" fontId="26" fillId="4" borderId="2" xfId="2" applyFont="1" applyFill="1" applyBorder="1" applyAlignment="1" applyProtection="1">
      <alignment horizontal="left" vertical="center"/>
      <protection locked="0"/>
    </xf>
    <xf numFmtId="38" fontId="25" fillId="3" borderId="71" xfId="5" applyFont="1" applyFill="1" applyBorder="1" applyAlignment="1" applyProtection="1">
      <alignment horizontal="center" vertical="center" wrapText="1"/>
    </xf>
    <xf numFmtId="38" fontId="25" fillId="3" borderId="69" xfId="5" applyFont="1" applyFill="1" applyBorder="1" applyAlignment="1" applyProtection="1">
      <alignment horizontal="center" vertical="center" wrapText="1"/>
    </xf>
    <xf numFmtId="38" fontId="25" fillId="3" borderId="70" xfId="5" applyFont="1" applyFill="1" applyBorder="1" applyAlignment="1" applyProtection="1">
      <alignment horizontal="center" vertical="center" wrapText="1"/>
    </xf>
    <xf numFmtId="38" fontId="25" fillId="3" borderId="59" xfId="5" applyFont="1" applyFill="1" applyBorder="1" applyAlignment="1" applyProtection="1">
      <alignment horizontal="center" vertical="center" wrapText="1"/>
    </xf>
    <xf numFmtId="38" fontId="25" fillId="3" borderId="79" xfId="5" applyFont="1" applyFill="1" applyBorder="1" applyAlignment="1" applyProtection="1">
      <alignment horizontal="center" vertical="center" wrapText="1"/>
    </xf>
    <xf numFmtId="0" fontId="26" fillId="4" borderId="4" xfId="3"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25" fillId="0" borderId="4" xfId="3" applyFont="1" applyBorder="1" applyAlignment="1" applyProtection="1">
      <alignment horizontal="center" vertical="center"/>
      <protection locked="0"/>
    </xf>
    <xf numFmtId="0" fontId="25" fillId="0" borderId="3" xfId="3" applyFont="1" applyBorder="1" applyAlignment="1" applyProtection="1">
      <alignment horizontal="center" vertical="center"/>
      <protection locked="0"/>
    </xf>
    <xf numFmtId="0" fontId="25" fillId="0" borderId="2" xfId="3" applyFont="1" applyBorder="1" applyAlignment="1" applyProtection="1">
      <alignment horizontal="center" vertical="center"/>
      <protection locked="0"/>
    </xf>
    <xf numFmtId="0" fontId="26" fillId="4" borderId="23" xfId="2" applyFont="1" applyFill="1" applyBorder="1" applyAlignment="1" applyProtection="1">
      <alignment horizontal="left" vertical="center" wrapText="1"/>
      <protection locked="0"/>
    </xf>
    <xf numFmtId="0" fontId="26" fillId="4" borderId="23" xfId="2" applyFont="1" applyFill="1" applyBorder="1" applyAlignment="1" applyProtection="1">
      <alignment horizontal="left" vertical="center"/>
      <protection locked="0"/>
    </xf>
    <xf numFmtId="0" fontId="26" fillId="4" borderId="7" xfId="2" applyFont="1" applyFill="1" applyBorder="1" applyAlignment="1" applyProtection="1">
      <alignment horizontal="left" vertical="center"/>
      <protection locked="0"/>
    </xf>
    <xf numFmtId="0" fontId="25" fillId="0" borderId="12" xfId="2" applyFont="1" applyBorder="1" applyAlignment="1" applyProtection="1">
      <alignment horizontal="left" vertical="top" wrapText="1"/>
      <protection locked="0"/>
    </xf>
    <xf numFmtId="0" fontId="25" fillId="0" borderId="0" xfId="2" applyFont="1" applyAlignment="1" applyProtection="1">
      <alignment horizontal="left" vertical="top" wrapText="1"/>
      <protection locked="0"/>
    </xf>
    <xf numFmtId="0" fontId="25" fillId="0" borderId="11" xfId="2" applyFont="1" applyBorder="1" applyAlignment="1" applyProtection="1">
      <alignment horizontal="left" vertical="top" wrapText="1"/>
      <protection locked="0"/>
    </xf>
    <xf numFmtId="0" fontId="25" fillId="0" borderId="10" xfId="2" applyFont="1" applyBorder="1" applyAlignment="1" applyProtection="1">
      <alignment horizontal="left" vertical="top" wrapText="1"/>
      <protection locked="0"/>
    </xf>
    <xf numFmtId="0" fontId="25" fillId="0" borderId="8" xfId="2" applyFont="1" applyBorder="1" applyAlignment="1" applyProtection="1">
      <alignment horizontal="left" vertical="top" wrapText="1"/>
      <protection locked="0"/>
    </xf>
    <xf numFmtId="0" fontId="25" fillId="0" borderId="9" xfId="2" applyFont="1" applyBorder="1" applyAlignment="1" applyProtection="1">
      <alignment horizontal="left" vertical="top" wrapText="1"/>
      <protection locked="0"/>
    </xf>
    <xf numFmtId="0" fontId="25" fillId="4" borderId="76" xfId="3" applyFont="1" applyFill="1" applyBorder="1" applyAlignment="1">
      <alignment horizontal="center" vertical="center" wrapText="1"/>
    </xf>
    <xf numFmtId="0" fontId="25" fillId="4" borderId="59" xfId="3" applyFont="1" applyFill="1" applyBorder="1" applyAlignment="1">
      <alignment horizontal="center" vertical="center" wrapText="1"/>
    </xf>
    <xf numFmtId="38" fontId="25" fillId="4" borderId="59" xfId="5" applyFont="1" applyFill="1" applyBorder="1" applyAlignment="1" applyProtection="1">
      <alignment horizontal="center" vertical="center" wrapText="1"/>
    </xf>
    <xf numFmtId="38" fontId="25" fillId="3" borderId="63" xfId="5" applyFont="1" applyFill="1" applyBorder="1" applyAlignment="1" applyProtection="1">
      <alignment horizontal="center" vertical="center" wrapText="1"/>
    </xf>
    <xf numFmtId="38" fontId="25" fillId="3" borderId="60" xfId="5" applyFont="1" applyFill="1" applyBorder="1" applyAlignment="1" applyProtection="1">
      <alignment horizontal="center" vertical="center" wrapText="1"/>
    </xf>
    <xf numFmtId="38" fontId="25" fillId="3" borderId="64" xfId="5" applyFont="1" applyFill="1" applyBorder="1" applyAlignment="1" applyProtection="1">
      <alignment horizontal="center" vertical="center" wrapText="1"/>
    </xf>
    <xf numFmtId="38" fontId="25" fillId="0" borderId="60" xfId="5" applyFont="1" applyBorder="1" applyAlignment="1" applyProtection="1">
      <alignment horizontal="center" vertical="center" wrapText="1"/>
      <protection locked="0"/>
    </xf>
    <xf numFmtId="38" fontId="25" fillId="0" borderId="64" xfId="5" applyFont="1" applyBorder="1" applyAlignment="1" applyProtection="1">
      <alignment horizontal="center" vertical="center" wrapText="1"/>
      <protection locked="0"/>
    </xf>
    <xf numFmtId="38" fontId="25" fillId="3" borderId="61" xfId="5" applyFont="1" applyFill="1" applyBorder="1" applyAlignment="1" applyProtection="1">
      <alignment horizontal="center" vertical="center" wrapText="1"/>
    </xf>
    <xf numFmtId="0" fontId="25" fillId="0" borderId="56" xfId="3" applyFont="1" applyBorder="1" applyAlignment="1" applyProtection="1">
      <alignment horizontal="center" vertical="center" wrapText="1"/>
      <protection locked="0"/>
    </xf>
    <xf numFmtId="0" fontId="25" fillId="0" borderId="57" xfId="3" applyFont="1" applyBorder="1" applyAlignment="1" applyProtection="1">
      <alignment horizontal="center" vertical="center" wrapText="1"/>
      <protection locked="0"/>
    </xf>
    <xf numFmtId="38" fontId="25" fillId="0" borderId="57" xfId="5" applyFont="1" applyBorder="1" applyAlignment="1" applyProtection="1">
      <alignment horizontal="center" vertical="center" wrapText="1"/>
      <protection locked="0"/>
    </xf>
    <xf numFmtId="38" fontId="25" fillId="2" borderId="63" xfId="5" applyFont="1" applyFill="1" applyBorder="1" applyAlignment="1" applyProtection="1">
      <alignment horizontal="center" vertical="center" wrapText="1"/>
      <protection locked="0"/>
    </xf>
    <xf numFmtId="38" fontId="25" fillId="2" borderId="64" xfId="5" applyFont="1" applyFill="1" applyBorder="1" applyAlignment="1" applyProtection="1">
      <alignment horizontal="center" vertical="center" wrapText="1"/>
      <protection locked="0"/>
    </xf>
    <xf numFmtId="38" fontId="25" fillId="3" borderId="77" xfId="5" applyFont="1" applyFill="1" applyBorder="1" applyAlignment="1" applyProtection="1">
      <alignment horizontal="center" vertical="center" wrapText="1"/>
    </xf>
    <xf numFmtId="38" fontId="25" fillId="3" borderId="68" xfId="5" applyFont="1" applyFill="1" applyBorder="1" applyAlignment="1" applyProtection="1">
      <alignment horizontal="center" vertical="center" wrapText="1"/>
    </xf>
    <xf numFmtId="38" fontId="25" fillId="3" borderId="78" xfId="5" applyFont="1" applyFill="1" applyBorder="1" applyAlignment="1" applyProtection="1">
      <alignment horizontal="center" vertical="center" wrapText="1"/>
    </xf>
    <xf numFmtId="0" fontId="25" fillId="0" borderId="53" xfId="3" applyFont="1" applyBorder="1" applyAlignment="1" applyProtection="1">
      <alignment horizontal="center" vertical="center" wrapText="1"/>
      <protection locked="0"/>
    </xf>
    <xf numFmtId="0" fontId="25" fillId="0" borderId="54" xfId="3" applyFont="1" applyBorder="1" applyAlignment="1" applyProtection="1">
      <alignment horizontal="center" vertical="center" wrapText="1"/>
      <protection locked="0"/>
    </xf>
    <xf numFmtId="38" fontId="25" fillId="0" borderId="54" xfId="5" applyFont="1" applyBorder="1" applyAlignment="1" applyProtection="1">
      <alignment horizontal="center" vertical="center" wrapText="1"/>
      <protection locked="0"/>
    </xf>
    <xf numFmtId="0" fontId="55" fillId="0" borderId="0" xfId="3" applyFont="1" applyAlignment="1" applyProtection="1">
      <alignment horizontal="center" vertical="center" wrapText="1"/>
      <protection locked="0"/>
    </xf>
    <xf numFmtId="0" fontId="26" fillId="4" borderId="7" xfId="3" applyFont="1" applyFill="1" applyBorder="1" applyAlignment="1" applyProtection="1">
      <alignment horizontal="center" vertical="center" wrapText="1"/>
      <protection locked="0"/>
    </xf>
    <xf numFmtId="0" fontId="25" fillId="4" borderId="50" xfId="3" applyFont="1" applyFill="1" applyBorder="1" applyAlignment="1" applyProtection="1">
      <alignment horizontal="center" vertical="center" wrapText="1"/>
      <protection locked="0"/>
    </xf>
    <xf numFmtId="0" fontId="25" fillId="4" borderId="51" xfId="3" applyFont="1" applyFill="1" applyBorder="1" applyAlignment="1" applyProtection="1">
      <alignment horizontal="center" vertical="center" wrapText="1"/>
      <protection locked="0"/>
    </xf>
    <xf numFmtId="0" fontId="25" fillId="4" borderId="51" xfId="3" applyFont="1" applyFill="1" applyBorder="1" applyAlignment="1" applyProtection="1">
      <alignment horizontal="center" vertical="center" wrapText="1" shrinkToFit="1"/>
      <protection locked="0"/>
    </xf>
    <xf numFmtId="0" fontId="25" fillId="4" borderId="52" xfId="3" applyFont="1" applyFill="1" applyBorder="1" applyAlignment="1" applyProtection="1">
      <alignment horizontal="center" vertical="center" wrapText="1" shrinkToFit="1"/>
      <protection locked="0"/>
    </xf>
    <xf numFmtId="0" fontId="46" fillId="4" borderId="30" xfId="3" applyFont="1" applyFill="1" applyBorder="1" applyAlignment="1" applyProtection="1">
      <alignment horizontal="left" vertical="center" wrapText="1"/>
      <protection locked="0"/>
    </xf>
    <xf numFmtId="0" fontId="46" fillId="4" borderId="29" xfId="3" applyFont="1" applyFill="1" applyBorder="1" applyAlignment="1" applyProtection="1">
      <alignment horizontal="left" vertical="center" wrapText="1"/>
      <protection locked="0"/>
    </xf>
    <xf numFmtId="0" fontId="46" fillId="4" borderId="48" xfId="3" applyFont="1" applyFill="1" applyBorder="1" applyAlignment="1" applyProtection="1">
      <alignment horizontal="left" vertical="center" wrapText="1"/>
      <protection locked="0"/>
    </xf>
    <xf numFmtId="38" fontId="25" fillId="3" borderId="54" xfId="5" applyFont="1" applyFill="1" applyBorder="1" applyAlignment="1" applyProtection="1">
      <alignment horizontal="center" vertical="center" wrapText="1"/>
    </xf>
    <xf numFmtId="38" fontId="25" fillId="3" borderId="55" xfId="5" applyFont="1" applyFill="1" applyBorder="1" applyAlignment="1" applyProtection="1">
      <alignment horizontal="center" vertical="center" wrapText="1"/>
    </xf>
    <xf numFmtId="0" fontId="54" fillId="0" borderId="0" xfId="3" applyFont="1" applyAlignment="1" applyProtection="1">
      <alignment horizontal="center" vertical="center" wrapText="1"/>
      <protection locked="0"/>
    </xf>
    <xf numFmtId="0" fontId="26" fillId="4" borderId="6"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26" fillId="4" borderId="5" xfId="2" applyFont="1" applyFill="1" applyBorder="1" applyAlignment="1">
      <alignment horizontal="center" vertical="center" wrapText="1"/>
    </xf>
    <xf numFmtId="38" fontId="0" fillId="3" borderId="3" xfId="5" applyFont="1" applyFill="1" applyBorder="1" applyAlignment="1">
      <alignment horizontal="center" vertical="center" wrapText="1"/>
    </xf>
    <xf numFmtId="38" fontId="0" fillId="3" borderId="2" xfId="5" applyFont="1" applyFill="1" applyBorder="1" applyAlignment="1">
      <alignment horizontal="center" vertical="center" wrapText="1"/>
    </xf>
    <xf numFmtId="38" fontId="0" fillId="3" borderId="4" xfId="5"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178" fontId="0" fillId="3" borderId="6" xfId="25" applyNumberFormat="1" applyFont="1" applyFill="1" applyBorder="1" applyAlignment="1" applyProtection="1">
      <alignment horizontal="center" vertical="center"/>
    </xf>
    <xf numFmtId="178" fontId="0" fillId="3" borderId="1" xfId="25" applyNumberFormat="1" applyFont="1" applyFill="1" applyBorder="1" applyAlignment="1" applyProtection="1">
      <alignment horizontal="center" vertical="center"/>
    </xf>
    <xf numFmtId="178" fontId="0" fillId="3" borderId="5" xfId="25" applyNumberFormat="1" applyFont="1" applyFill="1" applyBorder="1" applyAlignment="1" applyProtection="1">
      <alignment horizontal="center" vertical="center"/>
    </xf>
    <xf numFmtId="178" fontId="0" fillId="3" borderId="10" xfId="25" applyNumberFormat="1" applyFont="1" applyFill="1" applyBorder="1" applyAlignment="1" applyProtection="1">
      <alignment horizontal="center" vertical="center"/>
    </xf>
    <xf numFmtId="178" fontId="0" fillId="3" borderId="8" xfId="25" applyNumberFormat="1" applyFont="1" applyFill="1" applyBorder="1" applyAlignment="1" applyProtection="1">
      <alignment horizontal="center" vertical="center"/>
    </xf>
    <xf numFmtId="178" fontId="0" fillId="3" borderId="9" xfId="25" applyNumberFormat="1" applyFont="1" applyFill="1" applyBorder="1" applyAlignment="1" applyProtection="1">
      <alignment horizontal="center" vertical="center"/>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38" fontId="0" fillId="3" borderId="8" xfId="5" applyFont="1" applyFill="1" applyBorder="1" applyAlignment="1">
      <alignment horizontal="center" vertical="center" wrapText="1"/>
    </xf>
    <xf numFmtId="38" fontId="0" fillId="3" borderId="9" xfId="5" applyFont="1" applyFill="1" applyBorder="1" applyAlignment="1">
      <alignment horizontal="center" vertical="center" wrapText="1"/>
    </xf>
    <xf numFmtId="0" fontId="26" fillId="4" borderId="7" xfId="3" applyFont="1" applyFill="1" applyBorder="1" applyAlignment="1" applyProtection="1">
      <alignment horizontal="center" vertical="center"/>
      <protection locked="0"/>
    </xf>
    <xf numFmtId="179" fontId="25" fillId="0" borderId="7" xfId="3" applyNumberFormat="1" applyFont="1" applyBorder="1" applyAlignment="1" applyProtection="1">
      <alignment horizontal="right" vertical="center"/>
      <protection locked="0"/>
    </xf>
    <xf numFmtId="179" fontId="0" fillId="0" borderId="7" xfId="0" applyNumberFormat="1" applyBorder="1" applyAlignment="1" applyProtection="1">
      <alignment horizontal="right" vertical="center"/>
      <protection locked="0"/>
    </xf>
    <xf numFmtId="180" fontId="26" fillId="2" borderId="6" xfId="2" applyNumberFormat="1" applyFont="1" applyFill="1" applyBorder="1" applyAlignment="1" applyProtection="1">
      <alignment horizontal="center" vertical="center" wrapText="1"/>
      <protection locked="0"/>
    </xf>
    <xf numFmtId="180" fontId="26" fillId="2" borderId="1" xfId="2" applyNumberFormat="1" applyFont="1" applyFill="1" applyBorder="1" applyAlignment="1" applyProtection="1">
      <alignment horizontal="center" vertical="center" wrapText="1"/>
      <protection locked="0"/>
    </xf>
    <xf numFmtId="180" fontId="26" fillId="2" borderId="10" xfId="2" applyNumberFormat="1" applyFont="1" applyFill="1" applyBorder="1" applyAlignment="1" applyProtection="1">
      <alignment horizontal="center" vertical="center" wrapText="1"/>
      <protection locked="0"/>
    </xf>
    <xf numFmtId="180" fontId="26" fillId="2" borderId="8" xfId="2" applyNumberFormat="1" applyFont="1" applyFill="1" applyBorder="1" applyAlignment="1" applyProtection="1">
      <alignment horizontal="center" vertical="center" wrapText="1"/>
      <protection locked="0"/>
    </xf>
    <xf numFmtId="0" fontId="26" fillId="4" borderId="6" xfId="2" applyFont="1" applyFill="1" applyBorder="1" applyAlignment="1" applyProtection="1">
      <alignment horizontal="center" vertical="center" wrapText="1"/>
      <protection locked="0"/>
    </xf>
    <xf numFmtId="0" fontId="26" fillId="4" borderId="1" xfId="2" applyFont="1" applyFill="1" applyBorder="1" applyAlignment="1" applyProtection="1">
      <alignment horizontal="center" vertical="center" wrapText="1"/>
      <protection locked="0"/>
    </xf>
    <xf numFmtId="0" fontId="26" fillId="4" borderId="5" xfId="2" applyFont="1" applyFill="1" applyBorder="1" applyAlignment="1" applyProtection="1">
      <alignment horizontal="center" vertical="center" wrapText="1"/>
      <protection locked="0"/>
    </xf>
    <xf numFmtId="0" fontId="26" fillId="4" borderId="10" xfId="2" applyFont="1" applyFill="1" applyBorder="1" applyAlignment="1" applyProtection="1">
      <alignment horizontal="center" vertical="center" wrapText="1"/>
      <protection locked="0"/>
    </xf>
    <xf numFmtId="0" fontId="26" fillId="4" borderId="8" xfId="2" applyFont="1" applyFill="1" applyBorder="1" applyAlignment="1" applyProtection="1">
      <alignment horizontal="center" vertical="center" wrapText="1"/>
      <protection locked="0"/>
    </xf>
    <xf numFmtId="0" fontId="26" fillId="4" borderId="9" xfId="2" applyFont="1" applyFill="1" applyBorder="1" applyAlignment="1" applyProtection="1">
      <alignment horizontal="center" vertical="center" wrapText="1"/>
      <protection locked="0"/>
    </xf>
    <xf numFmtId="20" fontId="26" fillId="2" borderId="6" xfId="2" applyNumberFormat="1" applyFont="1" applyFill="1" applyBorder="1" applyAlignment="1" applyProtection="1">
      <alignment horizontal="center" vertical="center" wrapText="1"/>
      <protection locked="0"/>
    </xf>
    <xf numFmtId="0" fontId="26" fillId="2" borderId="1" xfId="2" applyFont="1" applyFill="1" applyBorder="1" applyAlignment="1" applyProtection="1">
      <alignment horizontal="center" vertical="center" wrapText="1"/>
      <protection locked="0"/>
    </xf>
    <xf numFmtId="0" fontId="26" fillId="2" borderId="5" xfId="2" applyFont="1" applyFill="1" applyBorder="1" applyAlignment="1" applyProtection="1">
      <alignment horizontal="center" vertical="center" wrapText="1"/>
      <protection locked="0"/>
    </xf>
    <xf numFmtId="0" fontId="26" fillId="2" borderId="10" xfId="2" applyFont="1" applyFill="1" applyBorder="1" applyAlignment="1" applyProtection="1">
      <alignment horizontal="center" vertical="center" wrapText="1"/>
      <protection locked="0"/>
    </xf>
    <xf numFmtId="0" fontId="26" fillId="2" borderId="8" xfId="2" applyFont="1" applyFill="1" applyBorder="1" applyAlignment="1" applyProtection="1">
      <alignment horizontal="center" vertical="center" wrapText="1"/>
      <protection locked="0"/>
    </xf>
    <xf numFmtId="0" fontId="26" fillId="2" borderId="9" xfId="2" applyFont="1" applyFill="1" applyBorder="1" applyAlignment="1" applyProtection="1">
      <alignment horizontal="center" vertical="center" wrapText="1"/>
      <protection locked="0"/>
    </xf>
    <xf numFmtId="178" fontId="0" fillId="3" borderId="7" xfId="25" applyNumberFormat="1" applyFont="1" applyFill="1" applyBorder="1" applyAlignment="1" applyProtection="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xf>
    <xf numFmtId="3" fontId="0" fillId="3" borderId="6" xfId="0" applyNumberFormat="1"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12" xfId="0" applyFill="1" applyBorder="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58" fillId="0" borderId="0" xfId="3" applyFont="1" applyAlignment="1" applyProtection="1">
      <alignment horizontal="left" vertical="center" wrapText="1"/>
      <protection locked="0"/>
    </xf>
    <xf numFmtId="0" fontId="58" fillId="0" borderId="0" xfId="24" applyFont="1" applyAlignment="1" applyProtection="1">
      <alignment horizontal="left" vertical="top" wrapText="1"/>
      <protection locked="0"/>
    </xf>
    <xf numFmtId="0" fontId="38" fillId="4" borderId="6" xfId="3" applyFont="1" applyFill="1" applyBorder="1" applyAlignment="1">
      <alignment horizontal="left" vertical="center"/>
    </xf>
    <xf numFmtId="0" fontId="38" fillId="4" borderId="1" xfId="3" applyFont="1" applyFill="1" applyBorder="1" applyAlignment="1">
      <alignment horizontal="left" vertical="center"/>
    </xf>
    <xf numFmtId="0" fontId="38" fillId="4" borderId="5" xfId="3" applyFont="1" applyFill="1" applyBorder="1" applyAlignment="1">
      <alignment horizontal="left" vertical="center"/>
    </xf>
    <xf numFmtId="0" fontId="28" fillId="3" borderId="4" xfId="3" applyFont="1" applyFill="1" applyBorder="1" applyAlignment="1">
      <alignment horizontal="right" vertical="center" wrapText="1"/>
    </xf>
    <xf numFmtId="0" fontId="28" fillId="3" borderId="3" xfId="3" applyFont="1" applyFill="1" applyBorder="1" applyAlignment="1">
      <alignment horizontal="right" vertical="center" wrapText="1"/>
    </xf>
    <xf numFmtId="0" fontId="28" fillId="4" borderId="3" xfId="3" applyFont="1" applyFill="1" applyBorder="1" applyAlignment="1">
      <alignment horizontal="left" vertical="center" wrapText="1"/>
    </xf>
    <xf numFmtId="0" fontId="38" fillId="4" borderId="6" xfId="3" applyFont="1" applyFill="1" applyBorder="1" applyAlignment="1" applyProtection="1">
      <alignment horizontal="center" vertical="center" wrapText="1"/>
      <protection locked="0"/>
    </xf>
    <xf numFmtId="0" fontId="38" fillId="4" borderId="1" xfId="3" applyFont="1" applyFill="1" applyBorder="1" applyAlignment="1" applyProtection="1">
      <alignment horizontal="center" vertical="center" wrapText="1"/>
      <protection locked="0"/>
    </xf>
    <xf numFmtId="0" fontId="38" fillId="4" borderId="5" xfId="3" applyFont="1" applyFill="1" applyBorder="1" applyAlignment="1" applyProtection="1">
      <alignment horizontal="center" vertical="center" wrapText="1"/>
      <protection locked="0"/>
    </xf>
    <xf numFmtId="0" fontId="38" fillId="4" borderId="10" xfId="3" applyFont="1" applyFill="1" applyBorder="1" applyAlignment="1" applyProtection="1">
      <alignment horizontal="center" vertical="center" wrapText="1"/>
      <protection locked="0"/>
    </xf>
    <xf numFmtId="0" fontId="38" fillId="4" borderId="8" xfId="3" applyFont="1" applyFill="1" applyBorder="1" applyAlignment="1" applyProtection="1">
      <alignment horizontal="center" vertical="center" wrapText="1"/>
      <protection locked="0"/>
    </xf>
    <xf numFmtId="0" fontId="38" fillId="4" borderId="9" xfId="3" applyFont="1" applyFill="1" applyBorder="1" applyAlignment="1" applyProtection="1">
      <alignment horizontal="center" vertical="center" wrapText="1"/>
      <protection locked="0"/>
    </xf>
    <xf numFmtId="0" fontId="26" fillId="4" borderId="6" xfId="3" applyFont="1" applyFill="1" applyBorder="1" applyAlignment="1" applyProtection="1">
      <alignment horizontal="center" vertical="center" wrapText="1"/>
      <protection locked="0"/>
    </xf>
    <xf numFmtId="0" fontId="26" fillId="4" borderId="1" xfId="3" applyFont="1" applyFill="1" applyBorder="1" applyAlignment="1" applyProtection="1">
      <alignment horizontal="center" vertical="center" wrapText="1"/>
      <protection locked="0"/>
    </xf>
    <xf numFmtId="0" fontId="26" fillId="4" borderId="5" xfId="3" applyFont="1" applyFill="1" applyBorder="1" applyAlignment="1" applyProtection="1">
      <alignment horizontal="center" vertical="center" wrapText="1"/>
      <protection locked="0"/>
    </xf>
    <xf numFmtId="0" fontId="26" fillId="4" borderId="12" xfId="3" applyFont="1" applyFill="1" applyBorder="1" applyAlignment="1" applyProtection="1">
      <alignment horizontal="center" vertical="center" wrapText="1"/>
      <protection locked="0"/>
    </xf>
    <xf numFmtId="0" fontId="26" fillId="4" borderId="0" xfId="3" applyFont="1" applyFill="1" applyAlignment="1" applyProtection="1">
      <alignment horizontal="center" vertical="center" wrapText="1"/>
      <protection locked="0"/>
    </xf>
    <xf numFmtId="0" fontId="26" fillId="4" borderId="11" xfId="3" applyFont="1" applyFill="1" applyBorder="1" applyAlignment="1" applyProtection="1">
      <alignment horizontal="center" vertical="center" wrapText="1"/>
      <protection locked="0"/>
    </xf>
    <xf numFmtId="0" fontId="26" fillId="4" borderId="10" xfId="3" applyFont="1" applyFill="1" applyBorder="1" applyAlignment="1" applyProtection="1">
      <alignment horizontal="center" vertical="center" wrapText="1"/>
      <protection locked="0"/>
    </xf>
    <xf numFmtId="0" fontId="26" fillId="4" borderId="8" xfId="3" applyFont="1" applyFill="1" applyBorder="1" applyAlignment="1" applyProtection="1">
      <alignment horizontal="center" vertical="center" wrapText="1"/>
      <protection locked="0"/>
    </xf>
    <xf numFmtId="0" fontId="26" fillId="4" borderId="9" xfId="3" applyFont="1" applyFill="1" applyBorder="1" applyAlignment="1" applyProtection="1">
      <alignment horizontal="center" vertical="center" wrapText="1"/>
      <protection locked="0"/>
    </xf>
    <xf numFmtId="0" fontId="25" fillId="0" borderId="6" xfId="3" applyFont="1" applyBorder="1" applyAlignment="1" applyProtection="1">
      <alignment horizontal="center" vertical="center"/>
      <protection locked="0"/>
    </xf>
    <xf numFmtId="0" fontId="25" fillId="0" borderId="1" xfId="3" applyFont="1" applyBorder="1" applyAlignment="1" applyProtection="1">
      <alignment horizontal="center" vertical="center"/>
      <protection locked="0"/>
    </xf>
    <xf numFmtId="0" fontId="25" fillId="0" borderId="5" xfId="3" applyFont="1" applyBorder="1" applyAlignment="1" applyProtection="1">
      <alignment horizontal="center" vertical="center"/>
      <protection locked="0"/>
    </xf>
    <xf numFmtId="0" fontId="25" fillId="0" borderId="12" xfId="3" applyFont="1" applyBorder="1" applyAlignment="1" applyProtection="1">
      <alignment horizontal="center" vertical="center"/>
      <protection locked="0"/>
    </xf>
    <xf numFmtId="0" fontId="25" fillId="0" borderId="11" xfId="3" applyFont="1" applyBorder="1" applyAlignment="1" applyProtection="1">
      <alignment horizontal="center" vertical="center"/>
      <protection locked="0"/>
    </xf>
    <xf numFmtId="0" fontId="25" fillId="0" borderId="10" xfId="3" applyFont="1" applyBorder="1" applyAlignment="1" applyProtection="1">
      <alignment horizontal="center" vertical="center"/>
      <protection locked="0"/>
    </xf>
    <xf numFmtId="0" fontId="25" fillId="0" borderId="8" xfId="3" applyFont="1" applyBorder="1" applyAlignment="1" applyProtection="1">
      <alignment horizontal="center" vertical="center"/>
      <protection locked="0"/>
    </xf>
    <xf numFmtId="0" fontId="25" fillId="0" borderId="9" xfId="3" applyFont="1" applyBorder="1" applyAlignment="1" applyProtection="1">
      <alignment horizontal="center" vertical="center"/>
      <protection locked="0"/>
    </xf>
    <xf numFmtId="0" fontId="25" fillId="4" borderId="6" xfId="3" applyFont="1" applyFill="1" applyBorder="1" applyAlignment="1">
      <alignment horizontal="center" vertical="center" wrapText="1"/>
    </xf>
    <xf numFmtId="0" fontId="25" fillId="4" borderId="1" xfId="3" applyFont="1" applyFill="1" applyBorder="1" applyAlignment="1">
      <alignment horizontal="center" vertical="center" wrapText="1"/>
    </xf>
    <xf numFmtId="0" fontId="25" fillId="4" borderId="5" xfId="3" applyFont="1" applyFill="1" applyBorder="1" applyAlignment="1">
      <alignment horizontal="center" vertical="center" wrapText="1"/>
    </xf>
    <xf numFmtId="0" fontId="25" fillId="4" borderId="12" xfId="3" applyFont="1" applyFill="1" applyBorder="1" applyAlignment="1">
      <alignment horizontal="center" vertical="center" wrapText="1"/>
    </xf>
    <xf numFmtId="0" fontId="25" fillId="4" borderId="0" xfId="3" applyFont="1" applyFill="1" applyAlignment="1">
      <alignment horizontal="center" vertical="center" wrapText="1"/>
    </xf>
    <xf numFmtId="0" fontId="25" fillId="4" borderId="11" xfId="3" applyFont="1" applyFill="1" applyBorder="1" applyAlignment="1">
      <alignment horizontal="center" vertical="center" wrapText="1"/>
    </xf>
    <xf numFmtId="0" fontId="25" fillId="4" borderId="10" xfId="3" applyFont="1" applyFill="1" applyBorder="1" applyAlignment="1">
      <alignment horizontal="center" vertical="center" wrapText="1"/>
    </xf>
    <xf numFmtId="0" fontId="25" fillId="4" borderId="8" xfId="3" applyFont="1" applyFill="1" applyBorder="1" applyAlignment="1">
      <alignment horizontal="center" vertical="center" wrapText="1"/>
    </xf>
    <xf numFmtId="0" fontId="25" fillId="4" borderId="9" xfId="3" applyFont="1" applyFill="1" applyBorder="1" applyAlignment="1">
      <alignment horizontal="center" vertical="center" wrapText="1"/>
    </xf>
    <xf numFmtId="38" fontId="25" fillId="3" borderId="6" xfId="5" applyFont="1" applyFill="1" applyBorder="1" applyAlignment="1">
      <alignment horizontal="center" vertical="center"/>
    </xf>
    <xf numFmtId="38" fontId="25" fillId="3" borderId="1" xfId="5" applyFont="1" applyFill="1" applyBorder="1" applyAlignment="1">
      <alignment horizontal="center" vertical="center"/>
    </xf>
    <xf numFmtId="38" fontId="25" fillId="3" borderId="5" xfId="5" applyFont="1" applyFill="1" applyBorder="1" applyAlignment="1">
      <alignment horizontal="center" vertical="center"/>
    </xf>
    <xf numFmtId="38" fontId="25" fillId="3" borderId="12" xfId="5" applyFont="1" applyFill="1" applyBorder="1" applyAlignment="1">
      <alignment horizontal="center" vertical="center"/>
    </xf>
    <xf numFmtId="38" fontId="25" fillId="3" borderId="0" xfId="5" applyFont="1" applyFill="1" applyAlignment="1">
      <alignment horizontal="center" vertical="center"/>
    </xf>
    <xf numFmtId="38" fontId="25" fillId="3" borderId="11" xfId="5" applyFont="1" applyFill="1" applyBorder="1" applyAlignment="1">
      <alignment horizontal="center" vertical="center"/>
    </xf>
    <xf numFmtId="38" fontId="25" fillId="3" borderId="10" xfId="5" applyFont="1" applyFill="1" applyBorder="1" applyAlignment="1">
      <alignment horizontal="center" vertical="center"/>
    </xf>
    <xf numFmtId="38" fontId="25" fillId="3" borderId="8" xfId="5" applyFont="1" applyFill="1" applyBorder="1" applyAlignment="1">
      <alignment horizontal="center" vertical="center"/>
    </xf>
    <xf numFmtId="38" fontId="25" fillId="3" borderId="9" xfId="5" applyFont="1" applyFill="1" applyBorder="1" applyAlignment="1">
      <alignment horizontal="center" vertical="center"/>
    </xf>
    <xf numFmtId="178" fontId="0" fillId="3" borderId="6" xfId="25" applyNumberFormat="1" applyFont="1" applyFill="1" applyBorder="1" applyAlignment="1" applyProtection="1">
      <alignment horizontal="center" vertical="center" wrapText="1"/>
    </xf>
    <xf numFmtId="178" fontId="0" fillId="3" borderId="1" xfId="25" applyNumberFormat="1" applyFont="1" applyFill="1" applyBorder="1" applyAlignment="1" applyProtection="1">
      <alignment horizontal="center" vertical="center" wrapText="1"/>
    </xf>
    <xf numFmtId="178" fontId="0" fillId="3" borderId="5" xfId="25" applyNumberFormat="1" applyFont="1" applyFill="1" applyBorder="1" applyAlignment="1" applyProtection="1">
      <alignment horizontal="center" vertical="center" wrapText="1"/>
    </xf>
    <xf numFmtId="178" fontId="0" fillId="3" borderId="10" xfId="25" applyNumberFormat="1" applyFont="1" applyFill="1" applyBorder="1" applyAlignment="1" applyProtection="1">
      <alignment horizontal="center" vertical="center" wrapText="1"/>
    </xf>
    <xf numFmtId="178" fontId="0" fillId="3" borderId="8" xfId="25" applyNumberFormat="1" applyFont="1" applyFill="1" applyBorder="1" applyAlignment="1" applyProtection="1">
      <alignment horizontal="center" vertical="center" wrapText="1"/>
    </xf>
    <xf numFmtId="178" fontId="0" fillId="3" borderId="9" xfId="25" applyNumberFormat="1" applyFont="1" applyFill="1" applyBorder="1" applyAlignment="1" applyProtection="1">
      <alignment horizontal="center" vertical="center" wrapText="1"/>
    </xf>
    <xf numFmtId="0" fontId="42"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0"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26" fillId="4" borderId="23" xfId="3" applyFont="1" applyFill="1" applyBorder="1" applyAlignment="1" applyProtection="1">
      <alignment horizontal="center" vertical="center"/>
      <protection locked="0"/>
    </xf>
    <xf numFmtId="0" fontId="25" fillId="0" borderId="23" xfId="3" applyFont="1" applyBorder="1" applyAlignment="1" applyProtection="1">
      <alignment horizontal="center" vertical="center"/>
      <protection locked="0"/>
    </xf>
    <xf numFmtId="0" fontId="25" fillId="0" borderId="7" xfId="3" applyFont="1" applyBorder="1" applyAlignment="1" applyProtection="1">
      <alignment horizontal="center" vertical="center"/>
      <protection locked="0"/>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5" xfId="2" applyFont="1" applyBorder="1" applyAlignment="1" applyProtection="1">
      <alignment horizontal="left" vertical="center" wrapText="1"/>
      <protection locked="0"/>
    </xf>
    <xf numFmtId="0" fontId="0" fillId="4" borderId="12"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6" fillId="4" borderId="7" xfId="2" applyFont="1" applyFill="1" applyBorder="1" applyAlignment="1" applyProtection="1">
      <alignment horizontal="center" vertical="center" wrapText="1"/>
      <protection locked="0"/>
    </xf>
    <xf numFmtId="38" fontId="32" fillId="0" borderId="7" xfId="5" applyFont="1" applyBorder="1" applyAlignment="1" applyProtection="1">
      <alignment horizontal="center" vertical="center" wrapText="1"/>
      <protection locked="0"/>
    </xf>
    <xf numFmtId="38" fontId="25" fillId="3" borderId="71" xfId="5" applyFont="1" applyFill="1" applyBorder="1" applyAlignment="1">
      <alignment horizontal="center" vertical="center" wrapText="1"/>
    </xf>
    <xf numFmtId="38" fontId="25" fillId="3" borderId="69" xfId="5" applyFont="1" applyFill="1" applyBorder="1" applyAlignment="1">
      <alignment horizontal="center" vertical="center" wrapText="1"/>
    </xf>
    <xf numFmtId="38" fontId="25" fillId="3" borderId="70" xfId="5" applyFont="1" applyFill="1" applyBorder="1" applyAlignment="1">
      <alignment horizontal="center" vertical="center" wrapText="1"/>
    </xf>
    <xf numFmtId="0" fontId="25" fillId="4" borderId="76" xfId="3" applyFont="1" applyFill="1" applyBorder="1" applyAlignment="1" applyProtection="1">
      <alignment horizontal="center" vertical="center" wrapText="1"/>
      <protection locked="0"/>
    </xf>
    <xf numFmtId="0" fontId="25" fillId="4" borderId="59" xfId="3" applyFont="1" applyFill="1" applyBorder="1" applyAlignment="1" applyProtection="1">
      <alignment horizontal="center" vertical="center" wrapText="1"/>
      <protection locked="0"/>
    </xf>
    <xf numFmtId="38" fontId="25" fillId="4" borderId="59" xfId="5" applyFont="1" applyFill="1" applyBorder="1" applyAlignment="1" applyProtection="1">
      <alignment horizontal="center" vertical="center" wrapText="1"/>
      <protection locked="0"/>
    </xf>
    <xf numFmtId="38" fontId="25" fillId="3" borderId="59" xfId="5" applyFont="1" applyFill="1" applyBorder="1" applyAlignment="1">
      <alignment horizontal="center" vertical="center" wrapText="1"/>
    </xf>
    <xf numFmtId="38" fontId="25" fillId="2" borderId="63" xfId="5" applyFont="1" applyFill="1" applyBorder="1" applyAlignment="1" applyProtection="1">
      <alignment horizontal="center" vertical="center" wrapText="1"/>
    </xf>
    <xf numFmtId="38" fontId="25" fillId="2" borderId="64" xfId="5" applyFont="1" applyFill="1" applyBorder="1" applyAlignment="1" applyProtection="1">
      <alignment horizontal="center" vertical="center" wrapText="1"/>
    </xf>
    <xf numFmtId="0" fontId="0" fillId="4" borderId="6"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58" fillId="0" borderId="0" xfId="24" applyFont="1" applyAlignment="1">
      <alignment horizontal="left" vertical="top" wrapText="1"/>
    </xf>
    <xf numFmtId="0" fontId="38" fillId="4" borderId="6" xfId="3" applyFont="1" applyFill="1" applyBorder="1" applyAlignment="1" applyProtection="1">
      <alignment horizontal="left" vertical="center"/>
      <protection locked="0"/>
    </xf>
    <xf numFmtId="0" fontId="38" fillId="4" borderId="1" xfId="3" applyFont="1" applyFill="1" applyBorder="1" applyAlignment="1" applyProtection="1">
      <alignment horizontal="left" vertical="center"/>
      <protection locked="0"/>
    </xf>
    <xf numFmtId="0" fontId="38" fillId="4" borderId="5" xfId="3" applyFont="1" applyFill="1" applyBorder="1" applyAlignment="1" applyProtection="1">
      <alignment horizontal="left" vertical="center"/>
      <protection locked="0"/>
    </xf>
    <xf numFmtId="0" fontId="28" fillId="4" borderId="3" xfId="3" applyFont="1" applyFill="1" applyBorder="1" applyAlignment="1" applyProtection="1">
      <alignment horizontal="left" vertical="center" wrapText="1"/>
      <protection locked="0"/>
    </xf>
    <xf numFmtId="0" fontId="25" fillId="4" borderId="6" xfId="3" applyFont="1" applyFill="1" applyBorder="1" applyAlignment="1" applyProtection="1">
      <alignment horizontal="center" vertical="center" wrapText="1"/>
      <protection locked="0"/>
    </xf>
    <xf numFmtId="0" fontId="25" fillId="4" borderId="1" xfId="3" applyFont="1" applyFill="1" applyBorder="1" applyAlignment="1" applyProtection="1">
      <alignment horizontal="center" vertical="center" wrapText="1"/>
      <protection locked="0"/>
    </xf>
    <xf numFmtId="0" fontId="25" fillId="4" borderId="5" xfId="3" applyFont="1" applyFill="1" applyBorder="1" applyAlignment="1" applyProtection="1">
      <alignment horizontal="center" vertical="center" wrapText="1"/>
      <protection locked="0"/>
    </xf>
    <xf numFmtId="0" fontId="25" fillId="4" borderId="12" xfId="3" applyFont="1" applyFill="1" applyBorder="1" applyAlignment="1" applyProtection="1">
      <alignment horizontal="center" vertical="center" wrapText="1"/>
      <protection locked="0"/>
    </xf>
    <xf numFmtId="0" fontId="25" fillId="4" borderId="0" xfId="3" applyFont="1" applyFill="1" applyAlignment="1" applyProtection="1">
      <alignment horizontal="center" vertical="center" wrapText="1"/>
      <protection locked="0"/>
    </xf>
    <xf numFmtId="0" fontId="25" fillId="4" borderId="11" xfId="3" applyFont="1" applyFill="1" applyBorder="1" applyAlignment="1" applyProtection="1">
      <alignment horizontal="center" vertical="center" wrapText="1"/>
      <protection locked="0"/>
    </xf>
    <xf numFmtId="0" fontId="25" fillId="4" borderId="10" xfId="3" applyFont="1" applyFill="1" applyBorder="1" applyAlignment="1" applyProtection="1">
      <alignment horizontal="center" vertical="center" wrapText="1"/>
      <protection locked="0"/>
    </xf>
    <xf numFmtId="0" fontId="25" fillId="4" borderId="8" xfId="3" applyFont="1" applyFill="1" applyBorder="1" applyAlignment="1" applyProtection="1">
      <alignment horizontal="center" vertical="center" wrapText="1"/>
      <protection locked="0"/>
    </xf>
    <xf numFmtId="0" fontId="25" fillId="4" borderId="9" xfId="3" applyFont="1" applyFill="1" applyBorder="1" applyAlignment="1" applyProtection="1">
      <alignment horizontal="center" vertical="center" wrapText="1"/>
      <protection locked="0"/>
    </xf>
    <xf numFmtId="0" fontId="42" fillId="4" borderId="12" xfId="0" applyFont="1" applyFill="1" applyBorder="1" applyAlignment="1" applyProtection="1">
      <alignment horizontal="center" vertical="center" wrapText="1"/>
      <protection locked="0"/>
    </xf>
    <xf numFmtId="0" fontId="42" fillId="4" borderId="0" xfId="0" applyFont="1" applyFill="1" applyAlignment="1" applyProtection="1">
      <alignment horizontal="center" vertical="center" wrapText="1"/>
      <protection locked="0"/>
    </xf>
    <xf numFmtId="0" fontId="26" fillId="4" borderId="37" xfId="19" applyFont="1" applyFill="1" applyBorder="1" applyAlignment="1">
      <alignment horizontal="left" vertical="center" wrapText="1"/>
    </xf>
    <xf numFmtId="0" fontId="26" fillId="4" borderId="31" xfId="19" applyFont="1" applyFill="1" applyBorder="1" applyAlignment="1">
      <alignment horizontal="left" vertical="center" wrapText="1"/>
    </xf>
    <xf numFmtId="176" fontId="28" fillId="3" borderId="7" xfId="5" applyNumberFormat="1" applyFont="1" applyFill="1" applyBorder="1" applyAlignment="1" applyProtection="1">
      <alignment horizontal="center" vertical="center"/>
    </xf>
    <xf numFmtId="176" fontId="28" fillId="3" borderId="38" xfId="5" applyNumberFormat="1" applyFont="1" applyFill="1" applyBorder="1" applyAlignment="1" applyProtection="1">
      <alignment horizontal="center" vertical="center"/>
    </xf>
    <xf numFmtId="176" fontId="28" fillId="4" borderId="37" xfId="5" applyNumberFormat="1" applyFont="1" applyFill="1" applyBorder="1" applyAlignment="1" applyProtection="1">
      <alignment horizontal="center" vertical="center"/>
    </xf>
    <xf numFmtId="176" fontId="28" fillId="4" borderId="23" xfId="5" applyNumberFormat="1" applyFont="1" applyFill="1" applyBorder="1" applyAlignment="1" applyProtection="1">
      <alignment horizontal="center" vertical="center"/>
    </xf>
    <xf numFmtId="0" fontId="26" fillId="4" borderId="6" xfId="19" applyFont="1" applyFill="1" applyBorder="1" applyAlignment="1" applyProtection="1">
      <alignment horizontal="center" vertical="center"/>
      <protection locked="0"/>
    </xf>
    <xf numFmtId="0" fontId="26" fillId="4" borderId="1" xfId="19" applyFont="1" applyFill="1" applyBorder="1" applyAlignment="1" applyProtection="1">
      <alignment horizontal="center" vertical="center"/>
      <protection locked="0"/>
    </xf>
    <xf numFmtId="0" fontId="26" fillId="4" borderId="5" xfId="19" applyFont="1" applyFill="1" applyBorder="1" applyAlignment="1" applyProtection="1">
      <alignment horizontal="center" vertical="center"/>
      <protection locked="0"/>
    </xf>
    <xf numFmtId="0" fontId="26" fillId="4" borderId="10" xfId="19" applyFont="1" applyFill="1" applyBorder="1" applyAlignment="1" applyProtection="1">
      <alignment horizontal="center" vertical="center"/>
      <protection locked="0"/>
    </xf>
    <xf numFmtId="0" fontId="26" fillId="4" borderId="8" xfId="19" applyFont="1" applyFill="1" applyBorder="1" applyAlignment="1" applyProtection="1">
      <alignment horizontal="center" vertical="center"/>
      <protection locked="0"/>
    </xf>
    <xf numFmtId="0" fontId="26" fillId="4" borderId="9" xfId="19" applyFont="1" applyFill="1" applyBorder="1" applyAlignment="1" applyProtection="1">
      <alignment horizontal="center" vertical="center"/>
      <protection locked="0"/>
    </xf>
    <xf numFmtId="0" fontId="26" fillId="4" borderId="12" xfId="19" applyFont="1" applyFill="1" applyBorder="1" applyAlignment="1" applyProtection="1">
      <alignment horizontal="center" vertical="center"/>
      <protection locked="0"/>
    </xf>
    <xf numFmtId="0" fontId="26" fillId="4" borderId="0" xfId="19" applyFont="1" applyFill="1" applyAlignment="1" applyProtection="1">
      <alignment horizontal="center" vertical="center"/>
      <protection locked="0"/>
    </xf>
    <xf numFmtId="0" fontId="26" fillId="4" borderId="11" xfId="19" applyFont="1" applyFill="1" applyBorder="1" applyAlignment="1" applyProtection="1">
      <alignment horizontal="center" vertical="center"/>
      <protection locked="0"/>
    </xf>
    <xf numFmtId="0" fontId="26" fillId="4" borderId="40" xfId="19" applyFont="1" applyFill="1" applyBorder="1" applyAlignment="1" applyProtection="1">
      <alignment horizontal="center" vertical="center"/>
      <protection locked="0"/>
    </xf>
    <xf numFmtId="0" fontId="26" fillId="4" borderId="39" xfId="19" applyFont="1" applyFill="1" applyBorder="1" applyAlignment="1" applyProtection="1">
      <alignment horizontal="center" vertical="center"/>
      <protection locked="0"/>
    </xf>
    <xf numFmtId="0" fontId="26" fillId="4" borderId="41" xfId="19" applyFont="1" applyFill="1" applyBorder="1" applyAlignment="1" applyProtection="1">
      <alignment horizontal="center" vertical="center"/>
      <protection locked="0"/>
    </xf>
    <xf numFmtId="176" fontId="28" fillId="3" borderId="37" xfId="5" applyNumberFormat="1" applyFont="1" applyFill="1" applyBorder="1" applyAlignment="1" applyProtection="1">
      <alignment horizontal="center" vertical="center"/>
    </xf>
    <xf numFmtId="176" fontId="28" fillId="3" borderId="23" xfId="5" applyNumberFormat="1" applyFont="1" applyFill="1" applyBorder="1" applyAlignment="1" applyProtection="1">
      <alignment horizontal="center" vertical="center"/>
    </xf>
    <xf numFmtId="176" fontId="34" fillId="3" borderId="7" xfId="0" applyNumberFormat="1" applyFont="1" applyFill="1" applyBorder="1" applyAlignment="1">
      <alignment horizontal="center" vertical="center"/>
    </xf>
    <xf numFmtId="0" fontId="25" fillId="4" borderId="26" xfId="19" applyFont="1" applyFill="1" applyBorder="1" applyAlignment="1">
      <alignment horizontal="center" vertical="center" textRotation="255" wrapText="1"/>
    </xf>
    <xf numFmtId="0" fontId="25" fillId="4" borderId="25" xfId="19" applyFont="1" applyFill="1" applyBorder="1" applyAlignment="1">
      <alignment horizontal="center" vertical="center" textRotation="255" wrapText="1"/>
    </xf>
    <xf numFmtId="0" fontId="25" fillId="4" borderId="12" xfId="19" applyFont="1" applyFill="1" applyBorder="1" applyAlignment="1">
      <alignment horizontal="center" vertical="center" textRotation="255" wrapText="1"/>
    </xf>
    <xf numFmtId="0" fontId="25" fillId="4" borderId="0" xfId="19" applyFont="1" applyFill="1" applyAlignment="1">
      <alignment horizontal="center" vertical="center" textRotation="255" wrapText="1"/>
    </xf>
    <xf numFmtId="0" fontId="26" fillId="4" borderId="7" xfId="19" applyFont="1" applyFill="1" applyBorder="1" applyAlignment="1" applyProtection="1">
      <alignment horizontal="center" vertical="center" wrapText="1"/>
      <protection locked="0"/>
    </xf>
    <xf numFmtId="0" fontId="26" fillId="4" borderId="38" xfId="19" applyFont="1" applyFill="1" applyBorder="1" applyAlignment="1" applyProtection="1">
      <alignment horizontal="center" vertical="center" wrapText="1"/>
      <protection locked="0"/>
    </xf>
    <xf numFmtId="176" fontId="34" fillId="3" borderId="42" xfId="0" applyNumberFormat="1" applyFont="1" applyFill="1" applyBorder="1" applyAlignment="1">
      <alignment horizontal="center" vertical="center"/>
    </xf>
    <xf numFmtId="0" fontId="25" fillId="4" borderId="37" xfId="19" applyFont="1" applyFill="1" applyBorder="1" applyAlignment="1">
      <alignment horizontal="center" vertical="center" wrapText="1"/>
    </xf>
    <xf numFmtId="0" fontId="25" fillId="4" borderId="23" xfId="19" applyFont="1" applyFill="1" applyBorder="1" applyAlignment="1">
      <alignment horizontal="center" vertical="center" wrapText="1"/>
    </xf>
    <xf numFmtId="0" fontId="26" fillId="4" borderId="31" xfId="19" applyFont="1" applyFill="1" applyBorder="1" applyAlignment="1">
      <alignment horizontal="center" vertical="center" wrapText="1"/>
    </xf>
    <xf numFmtId="0" fontId="26" fillId="4" borderId="72" xfId="19" applyFont="1" applyFill="1" applyBorder="1" applyAlignment="1">
      <alignment horizontal="center" vertical="center" wrapText="1"/>
    </xf>
    <xf numFmtId="0" fontId="25" fillId="3" borderId="4" xfId="19" applyFont="1" applyFill="1" applyBorder="1" applyAlignment="1">
      <alignment horizontal="right" vertical="center" wrapText="1"/>
    </xf>
    <xf numFmtId="0" fontId="25" fillId="3" borderId="3" xfId="19" applyFont="1" applyFill="1" applyBorder="1" applyAlignment="1">
      <alignment horizontal="right" vertical="center" wrapText="1"/>
    </xf>
    <xf numFmtId="0" fontId="25" fillId="3" borderId="2" xfId="19" applyFont="1" applyFill="1" applyBorder="1" applyAlignment="1">
      <alignment horizontal="right" vertical="center" wrapText="1"/>
    </xf>
    <xf numFmtId="0" fontId="25" fillId="0" borderId="4" xfId="19" applyFont="1" applyBorder="1" applyAlignment="1">
      <alignment horizontal="left" vertical="center" wrapText="1"/>
    </xf>
    <xf numFmtId="0" fontId="25" fillId="0" borderId="3" xfId="19" applyFont="1" applyBorder="1" applyAlignment="1">
      <alignment horizontal="left" vertical="center" wrapText="1"/>
    </xf>
    <xf numFmtId="0" fontId="25" fillId="0" borderId="2" xfId="19" applyFont="1" applyBorder="1" applyAlignment="1">
      <alignment horizontal="left" vertical="center" wrapText="1"/>
    </xf>
    <xf numFmtId="176" fontId="28" fillId="0" borderId="6" xfId="5"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27" fillId="0" borderId="6" xfId="19"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27" fillId="0" borderId="12" xfId="19" applyFont="1" applyBorder="1" applyAlignment="1" applyProtection="1">
      <alignment horizontal="center" vertical="center" wrapText="1"/>
      <protection locked="0"/>
    </xf>
    <xf numFmtId="176" fontId="28" fillId="0" borderId="6" xfId="5" applyNumberFormat="1" applyFont="1" applyFill="1" applyBorder="1" applyAlignment="1" applyProtection="1">
      <alignment horizontal="center" vertical="center" wrapText="1"/>
      <protection locked="0"/>
    </xf>
    <xf numFmtId="0" fontId="0" fillId="4" borderId="40"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176" fontId="28" fillId="0" borderId="4" xfId="5" applyNumberFormat="1" applyFont="1" applyFill="1" applyBorder="1" applyAlignment="1" applyProtection="1">
      <alignment horizontal="right" vertical="center"/>
      <protection locked="0"/>
    </xf>
    <xf numFmtId="176" fontId="28" fillId="0" borderId="3" xfId="5" applyNumberFormat="1" applyFont="1" applyFill="1" applyBorder="1" applyAlignment="1" applyProtection="1">
      <alignment horizontal="right" vertical="center"/>
      <protection locked="0"/>
    </xf>
    <xf numFmtId="176" fontId="28" fillId="0" borderId="12" xfId="5" applyNumberFormat="1" applyFont="1" applyFill="1" applyBorder="1" applyAlignment="1" applyProtection="1">
      <alignment horizontal="center" vertical="center" wrapText="1"/>
      <protection locked="0"/>
    </xf>
    <xf numFmtId="0" fontId="25" fillId="0" borderId="0" xfId="19" applyFont="1" applyAlignment="1" applyProtection="1">
      <alignment horizontal="left" vertical="center"/>
      <protection locked="0"/>
    </xf>
    <xf numFmtId="0" fontId="26" fillId="4" borderId="26" xfId="19" applyFont="1" applyFill="1" applyBorder="1" applyAlignment="1" applyProtection="1">
      <alignment horizontal="center" vertical="center" wrapText="1"/>
      <protection locked="0"/>
    </xf>
    <xf numFmtId="0" fontId="26" fillId="4" borderId="25" xfId="19" applyFont="1" applyFill="1" applyBorder="1" applyAlignment="1" applyProtection="1">
      <alignment horizontal="center" vertical="center"/>
      <protection locked="0"/>
    </xf>
    <xf numFmtId="0" fontId="26" fillId="4" borderId="24" xfId="19" applyFont="1" applyFill="1" applyBorder="1" applyAlignment="1" applyProtection="1">
      <alignment horizontal="center" vertical="center"/>
      <protection locked="0"/>
    </xf>
    <xf numFmtId="0" fontId="26" fillId="4" borderId="12" xfId="19" applyFont="1" applyFill="1" applyBorder="1" applyAlignment="1" applyProtection="1">
      <alignment horizontal="center" vertical="center" wrapText="1"/>
      <protection locked="0"/>
    </xf>
    <xf numFmtId="0" fontId="26" fillId="4" borderId="36" xfId="19" applyFont="1" applyFill="1" applyBorder="1" applyAlignment="1" applyProtection="1">
      <alignment horizontal="center" vertical="center"/>
      <protection locked="0"/>
    </xf>
    <xf numFmtId="0" fontId="26" fillId="4" borderId="35" xfId="19" applyFont="1" applyFill="1" applyBorder="1" applyAlignment="1" applyProtection="1">
      <alignment horizontal="center" vertical="center"/>
      <protection locked="0"/>
    </xf>
    <xf numFmtId="0" fontId="26" fillId="4" borderId="34" xfId="19" applyFont="1" applyFill="1" applyBorder="1" applyAlignment="1" applyProtection="1">
      <alignment horizontal="center" vertical="center"/>
      <protection locked="0"/>
    </xf>
    <xf numFmtId="0" fontId="26" fillId="4" borderId="12" xfId="19" applyFont="1" applyFill="1" applyBorder="1" applyAlignment="1">
      <alignment horizontal="center" vertical="center" wrapText="1"/>
    </xf>
    <xf numFmtId="0" fontId="26" fillId="4" borderId="0" xfId="19" applyFont="1" applyFill="1" applyAlignment="1">
      <alignment horizontal="center" vertical="center" wrapText="1"/>
    </xf>
    <xf numFmtId="0" fontId="26" fillId="4" borderId="11" xfId="19" applyFont="1" applyFill="1" applyBorder="1" applyAlignment="1">
      <alignment horizontal="center" vertical="center" wrapText="1"/>
    </xf>
    <xf numFmtId="0" fontId="26" fillId="4" borderId="40" xfId="19" applyFont="1" applyFill="1" applyBorder="1" applyAlignment="1">
      <alignment horizontal="center" vertical="center" wrapText="1"/>
    </xf>
    <xf numFmtId="0" fontId="26" fillId="4" borderId="39" xfId="19" applyFont="1" applyFill="1" applyBorder="1" applyAlignment="1">
      <alignment horizontal="center" vertical="center" wrapText="1"/>
    </xf>
    <xf numFmtId="0" fontId="26" fillId="4" borderId="41" xfId="19" applyFont="1" applyFill="1" applyBorder="1" applyAlignment="1">
      <alignment horizontal="center" vertical="center" wrapText="1"/>
    </xf>
    <xf numFmtId="0" fontId="26" fillId="4" borderId="6" xfId="19" applyFont="1" applyFill="1" applyBorder="1" applyAlignment="1" applyProtection="1">
      <alignment horizontal="center" vertical="center" wrapText="1"/>
      <protection locked="0"/>
    </xf>
    <xf numFmtId="0" fontId="26" fillId="4" borderId="1" xfId="19" applyFont="1" applyFill="1" applyBorder="1" applyAlignment="1" applyProtection="1">
      <alignment horizontal="center" vertical="center" wrapText="1"/>
      <protection locked="0"/>
    </xf>
    <xf numFmtId="0" fontId="26" fillId="4" borderId="40" xfId="19" applyFont="1" applyFill="1" applyBorder="1" applyAlignment="1" applyProtection="1">
      <alignment horizontal="center" vertical="center" wrapText="1"/>
      <protection locked="0"/>
    </xf>
    <xf numFmtId="0" fontId="26" fillId="4" borderId="39" xfId="19" applyFont="1" applyFill="1" applyBorder="1" applyAlignment="1" applyProtection="1">
      <alignment horizontal="center" vertical="center" wrapText="1"/>
      <protection locked="0"/>
    </xf>
    <xf numFmtId="0" fontId="26" fillId="4" borderId="5" xfId="19" applyFont="1" applyFill="1" applyBorder="1" applyAlignment="1" applyProtection="1">
      <alignment horizontal="center" vertical="center" wrapText="1"/>
      <protection locked="0"/>
    </xf>
    <xf numFmtId="0" fontId="26" fillId="4" borderId="0" xfId="19" applyFont="1" applyFill="1" applyAlignment="1" applyProtection="1">
      <alignment horizontal="center" vertical="center" wrapText="1"/>
      <protection locked="0"/>
    </xf>
    <xf numFmtId="0" fontId="26" fillId="4" borderId="11" xfId="19" applyFont="1" applyFill="1" applyBorder="1" applyAlignment="1" applyProtection="1">
      <alignment horizontal="center" vertical="center" wrapText="1"/>
      <protection locked="0"/>
    </xf>
    <xf numFmtId="0" fontId="26" fillId="4" borderId="10" xfId="19" applyFont="1" applyFill="1" applyBorder="1" applyAlignment="1" applyProtection="1">
      <alignment horizontal="center" vertical="center" wrapText="1"/>
      <protection locked="0"/>
    </xf>
    <xf numFmtId="0" fontId="26" fillId="4" borderId="8" xfId="19" applyFont="1" applyFill="1" applyBorder="1" applyAlignment="1" applyProtection="1">
      <alignment horizontal="center" vertical="center" wrapText="1"/>
      <protection locked="0"/>
    </xf>
    <xf numFmtId="0" fontId="26" fillId="4" borderId="9" xfId="19" applyFont="1" applyFill="1" applyBorder="1" applyAlignment="1" applyProtection="1">
      <alignment horizontal="center" vertical="center" wrapText="1"/>
      <protection locked="0"/>
    </xf>
    <xf numFmtId="176" fontId="28" fillId="0" borderId="6" xfId="5" applyNumberFormat="1" applyFont="1" applyFill="1" applyBorder="1" applyAlignment="1" applyProtection="1">
      <alignment horizontal="right" vertical="center"/>
      <protection locked="0"/>
    </xf>
    <xf numFmtId="176" fontId="28" fillId="0" borderId="1" xfId="5" applyNumberFormat="1" applyFont="1" applyFill="1" applyBorder="1" applyAlignment="1" applyProtection="1">
      <alignment horizontal="right" vertical="center"/>
      <protection locked="0"/>
    </xf>
    <xf numFmtId="0" fontId="25" fillId="4" borderId="7" xfId="19" applyFont="1" applyFill="1" applyBorder="1" applyAlignment="1">
      <alignment horizontal="center" vertical="center" wrapText="1"/>
    </xf>
    <xf numFmtId="0" fontId="26" fillId="4" borderId="7" xfId="19" applyFont="1" applyFill="1" applyBorder="1" applyAlignment="1" applyProtection="1">
      <alignment horizontal="center" vertical="center"/>
      <protection locked="0"/>
    </xf>
    <xf numFmtId="0" fontId="26" fillId="4" borderId="38" xfId="19" applyFont="1" applyFill="1" applyBorder="1" applyAlignment="1" applyProtection="1">
      <alignment horizontal="center" vertical="center"/>
      <protection locked="0"/>
    </xf>
    <xf numFmtId="0" fontId="26" fillId="4" borderId="23" xfId="19" applyFont="1" applyFill="1" applyBorder="1" applyAlignment="1" applyProtection="1">
      <alignment horizontal="center" vertical="center" textRotation="255"/>
      <protection locked="0"/>
    </xf>
    <xf numFmtId="0" fontId="26" fillId="4" borderId="7" xfId="19" applyFont="1" applyFill="1" applyBorder="1" applyAlignment="1" applyProtection="1">
      <alignment horizontal="center" vertical="center" textRotation="255"/>
      <protection locked="0"/>
    </xf>
    <xf numFmtId="0" fontId="26" fillId="4" borderId="13" xfId="19" applyFont="1" applyFill="1" applyBorder="1" applyAlignment="1" applyProtection="1">
      <alignment horizontal="center" vertical="center" textRotation="255"/>
      <protection locked="0"/>
    </xf>
    <xf numFmtId="176" fontId="28" fillId="0" borderId="36" xfId="5" applyNumberFormat="1" applyFont="1" applyFill="1" applyBorder="1" applyAlignment="1" applyProtection="1">
      <alignment horizontal="right" vertical="center"/>
      <protection locked="0"/>
    </xf>
    <xf numFmtId="176" fontId="28" fillId="0" borderId="35" xfId="5" applyNumberFormat="1" applyFont="1" applyFill="1" applyBorder="1" applyAlignment="1" applyProtection="1">
      <alignment horizontal="right" vertical="center"/>
      <protection locked="0"/>
    </xf>
    <xf numFmtId="176" fontId="28" fillId="0" borderId="28" xfId="5" applyNumberFormat="1" applyFont="1" applyFill="1" applyBorder="1" applyAlignment="1" applyProtection="1">
      <alignment horizontal="right" vertical="center"/>
      <protection locked="0"/>
    </xf>
    <xf numFmtId="176" fontId="28" fillId="0" borderId="27" xfId="5" applyNumberFormat="1" applyFont="1" applyFill="1" applyBorder="1" applyAlignment="1" applyProtection="1">
      <alignment horizontal="right" vertical="center"/>
      <protection locked="0"/>
    </xf>
    <xf numFmtId="0" fontId="27" fillId="0" borderId="12" xfId="19"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176" fontId="28" fillId="0" borderId="2" xfId="5" applyNumberFormat="1" applyFont="1" applyFill="1" applyBorder="1" applyAlignment="1" applyProtection="1">
      <alignment horizontal="right" vertical="center"/>
      <protection locked="0"/>
    </xf>
    <xf numFmtId="176" fontId="37" fillId="0" borderId="12" xfId="5" applyNumberFormat="1" applyFont="1" applyFill="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39" fillId="0" borderId="12" xfId="0" applyFont="1" applyBorder="1" applyAlignment="1" applyProtection="1">
      <alignment horizontal="left" vertical="center" wrapText="1"/>
      <protection locked="0"/>
    </xf>
    <xf numFmtId="0" fontId="39" fillId="0" borderId="40" xfId="0" applyFont="1" applyBorder="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40" fillId="0" borderId="0" xfId="19" applyFont="1" applyAlignment="1" applyProtection="1">
      <alignment vertical="center" wrapText="1"/>
      <protection locked="0"/>
    </xf>
    <xf numFmtId="0" fontId="26" fillId="4" borderId="42" xfId="19" applyFont="1" applyFill="1" applyBorder="1" applyAlignment="1">
      <alignment horizontal="center" vertical="center" wrapText="1"/>
    </xf>
    <xf numFmtId="0" fontId="26" fillId="4" borderId="42" xfId="19" applyFont="1" applyFill="1" applyBorder="1" applyAlignment="1">
      <alignment horizontal="center" vertical="center"/>
    </xf>
    <xf numFmtId="0" fontId="26" fillId="4" borderId="23" xfId="19" applyFont="1" applyFill="1" applyBorder="1" applyAlignment="1">
      <alignment horizontal="center" vertical="center" wrapText="1"/>
    </xf>
    <xf numFmtId="0" fontId="26" fillId="4" borderId="23" xfId="19" applyFont="1" applyFill="1" applyBorder="1" applyAlignment="1">
      <alignment horizontal="center" vertical="center"/>
    </xf>
    <xf numFmtId="0" fontId="26" fillId="4" borderId="7" xfId="19" applyFont="1" applyFill="1" applyBorder="1" applyAlignment="1">
      <alignment horizontal="center" vertical="center"/>
    </xf>
    <xf numFmtId="176" fontId="28" fillId="3" borderId="10" xfId="5" applyNumberFormat="1" applyFont="1" applyFill="1" applyBorder="1" applyAlignment="1" applyProtection="1">
      <alignment horizontal="right" vertical="center"/>
    </xf>
    <xf numFmtId="176" fontId="28" fillId="3" borderId="8" xfId="5" applyNumberFormat="1" applyFont="1" applyFill="1" applyBorder="1" applyAlignment="1" applyProtection="1">
      <alignment horizontal="right" vertical="center"/>
    </xf>
    <xf numFmtId="176" fontId="28" fillId="3" borderId="4" xfId="5" applyNumberFormat="1" applyFont="1" applyFill="1" applyBorder="1" applyAlignment="1" applyProtection="1">
      <alignment horizontal="right" vertical="center"/>
    </xf>
    <xf numFmtId="176" fontId="28" fillId="3" borderId="3" xfId="5" applyNumberFormat="1" applyFont="1" applyFill="1" applyBorder="1" applyAlignment="1" applyProtection="1">
      <alignment horizontal="right" vertical="center"/>
    </xf>
    <xf numFmtId="176" fontId="28" fillId="3" borderId="44" xfId="5" applyNumberFormat="1" applyFont="1" applyFill="1" applyBorder="1" applyAlignment="1" applyProtection="1">
      <alignment horizontal="right" vertical="center"/>
    </xf>
    <xf numFmtId="176" fontId="28" fillId="3" borderId="43" xfId="5" applyNumberFormat="1" applyFont="1" applyFill="1" applyBorder="1" applyAlignment="1" applyProtection="1">
      <alignment horizontal="right" vertical="center"/>
    </xf>
    <xf numFmtId="176" fontId="28" fillId="4" borderId="26" xfId="5" applyNumberFormat="1" applyFont="1" applyFill="1" applyBorder="1" applyAlignment="1" applyProtection="1">
      <alignment horizontal="right" vertical="center"/>
    </xf>
    <xf numFmtId="176" fontId="28" fillId="4" borderId="25" xfId="5" applyNumberFormat="1" applyFont="1" applyFill="1" applyBorder="1" applyAlignment="1" applyProtection="1">
      <alignment horizontal="right" vertical="center"/>
    </xf>
    <xf numFmtId="176" fontId="28" fillId="4" borderId="12" xfId="5" applyNumberFormat="1" applyFont="1" applyFill="1" applyBorder="1" applyAlignment="1" applyProtection="1">
      <alignment horizontal="right" vertical="center"/>
    </xf>
    <xf numFmtId="176" fontId="28" fillId="4" borderId="0" xfId="5" applyNumberFormat="1" applyFont="1" applyFill="1" applyBorder="1" applyAlignment="1" applyProtection="1">
      <alignment horizontal="right" vertical="center"/>
    </xf>
    <xf numFmtId="176" fontId="28" fillId="4" borderId="10" xfId="5" applyNumberFormat="1" applyFont="1" applyFill="1" applyBorder="1" applyAlignment="1" applyProtection="1">
      <alignment horizontal="right" vertical="center"/>
    </xf>
    <xf numFmtId="176" fontId="28" fillId="4" borderId="8" xfId="5" applyNumberFormat="1" applyFont="1" applyFill="1" applyBorder="1" applyAlignment="1" applyProtection="1">
      <alignment horizontal="right" vertical="center"/>
    </xf>
    <xf numFmtId="176" fontId="28" fillId="4" borderId="42" xfId="5" applyNumberFormat="1" applyFont="1" applyFill="1" applyBorder="1" applyAlignment="1" applyProtection="1">
      <alignment horizontal="center" vertical="center"/>
    </xf>
    <xf numFmtId="176" fontId="28" fillId="4" borderId="7" xfId="5" applyNumberFormat="1" applyFont="1" applyFill="1" applyBorder="1" applyAlignment="1" applyProtection="1">
      <alignment horizontal="center" vertical="center"/>
    </xf>
    <xf numFmtId="176" fontId="28" fillId="3" borderId="13" xfId="5" applyNumberFormat="1" applyFont="1" applyFill="1" applyBorder="1" applyAlignment="1" applyProtection="1">
      <alignment horizontal="center" vertical="center"/>
    </xf>
    <xf numFmtId="176" fontId="28" fillId="4" borderId="26" xfId="5" applyNumberFormat="1" applyFont="1" applyFill="1" applyBorder="1" applyAlignment="1" applyProtection="1">
      <alignment horizontal="right" vertical="center"/>
      <protection locked="0"/>
    </xf>
    <xf numFmtId="0" fontId="0" fillId="4" borderId="25" xfId="0" applyFill="1" applyBorder="1" applyProtection="1">
      <alignment vertical="center"/>
      <protection locked="0"/>
    </xf>
    <xf numFmtId="0" fontId="0" fillId="4" borderId="24" xfId="0" applyFill="1" applyBorder="1" applyProtection="1">
      <alignment vertical="center"/>
      <protection locked="0"/>
    </xf>
    <xf numFmtId="0" fontId="0" fillId="4" borderId="12" xfId="0" applyFill="1" applyBorder="1" applyProtection="1">
      <alignment vertical="center"/>
      <protection locked="0"/>
    </xf>
    <xf numFmtId="0" fontId="0" fillId="4" borderId="0" xfId="0" applyFill="1" applyProtection="1">
      <alignment vertical="center"/>
      <protection locked="0"/>
    </xf>
    <xf numFmtId="0" fontId="0" fillId="4" borderId="11" xfId="0" applyFill="1" applyBorder="1" applyProtection="1">
      <alignment vertical="center"/>
      <protection locked="0"/>
    </xf>
    <xf numFmtId="0" fontId="0" fillId="4" borderId="10" xfId="0" applyFill="1" applyBorder="1" applyProtection="1">
      <alignment vertical="center"/>
      <protection locked="0"/>
    </xf>
    <xf numFmtId="0" fontId="0" fillId="4" borderId="8" xfId="0" applyFill="1" applyBorder="1" applyProtection="1">
      <alignment vertical="center"/>
      <protection locked="0"/>
    </xf>
    <xf numFmtId="0" fontId="0" fillId="4" borderId="9" xfId="0" applyFill="1" applyBorder="1" applyProtection="1">
      <alignment vertical="center"/>
      <protection locked="0"/>
    </xf>
    <xf numFmtId="0" fontId="27" fillId="4" borderId="26" xfId="19" applyFont="1"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0" fillId="4" borderId="24" xfId="0" applyFill="1" applyBorder="1" applyAlignment="1" applyProtection="1">
      <alignment horizontal="left" vertical="center" wrapText="1"/>
      <protection locked="0"/>
    </xf>
    <xf numFmtId="176" fontId="28" fillId="3" borderId="42" xfId="5" applyNumberFormat="1" applyFont="1" applyFill="1" applyBorder="1" applyAlignment="1" applyProtection="1">
      <alignment horizontal="center" vertical="center"/>
    </xf>
    <xf numFmtId="177" fontId="25" fillId="0" borderId="12" xfId="19" applyNumberFormat="1" applyFont="1" applyBorder="1" applyAlignment="1" applyProtection="1">
      <alignment horizontal="right" vertical="center"/>
      <protection locked="0"/>
    </xf>
    <xf numFmtId="177" fontId="25" fillId="0" borderId="0" xfId="19" applyNumberFormat="1" applyFont="1" applyAlignment="1" applyProtection="1">
      <alignment horizontal="right" vertical="center"/>
      <protection locked="0"/>
    </xf>
    <xf numFmtId="0" fontId="26" fillId="4" borderId="47" xfId="19" applyFont="1" applyFill="1" applyBorder="1" applyAlignment="1" applyProtection="1">
      <alignment horizontal="center" vertical="center" shrinkToFit="1"/>
      <protection locked="0"/>
    </xf>
    <xf numFmtId="0" fontId="26" fillId="4" borderId="46" xfId="19" applyFont="1" applyFill="1" applyBorder="1" applyAlignment="1" applyProtection="1">
      <alignment horizontal="center" vertical="center" shrinkToFit="1"/>
      <protection locked="0"/>
    </xf>
    <xf numFmtId="0" fontId="26" fillId="4" borderId="45" xfId="19" applyFont="1" applyFill="1" applyBorder="1" applyAlignment="1" applyProtection="1">
      <alignment horizontal="center" vertical="center" shrinkToFit="1"/>
      <protection locked="0"/>
    </xf>
    <xf numFmtId="177" fontId="32" fillId="4" borderId="47" xfId="19" applyNumberFormat="1" applyFont="1" applyFill="1" applyBorder="1" applyAlignment="1">
      <alignment horizontal="right" vertical="center" wrapText="1"/>
    </xf>
    <xf numFmtId="177" fontId="32" fillId="4" borderId="46" xfId="19" applyNumberFormat="1" applyFont="1" applyFill="1" applyBorder="1" applyAlignment="1">
      <alignment horizontal="right" vertical="center" wrapText="1"/>
    </xf>
    <xf numFmtId="177" fontId="32" fillId="4" borderId="45" xfId="19" applyNumberFormat="1" applyFont="1" applyFill="1" applyBorder="1" applyAlignment="1">
      <alignment horizontal="right" vertical="center" wrapText="1"/>
    </xf>
    <xf numFmtId="0" fontId="32" fillId="0" borderId="12" xfId="19" applyFont="1" applyBorder="1" applyAlignment="1" applyProtection="1">
      <alignment horizontal="left" vertical="center" shrinkToFit="1"/>
      <protection locked="0"/>
    </xf>
    <xf numFmtId="0" fontId="32" fillId="0" borderId="0" xfId="19" applyFont="1" applyAlignment="1" applyProtection="1">
      <alignment horizontal="left" vertical="center" shrinkToFit="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177" fontId="32" fillId="0" borderId="33" xfId="19" applyNumberFormat="1" applyFont="1" applyBorder="1" applyAlignment="1">
      <alignment vertical="center" wrapText="1"/>
    </xf>
    <xf numFmtId="177" fontId="32" fillId="0" borderId="32" xfId="19" applyNumberFormat="1" applyFont="1" applyBorder="1" applyAlignment="1">
      <alignment vertical="center" wrapText="1"/>
    </xf>
    <xf numFmtId="177" fontId="32" fillId="0" borderId="49" xfId="19" applyNumberFormat="1" applyFont="1" applyBorder="1" applyAlignment="1">
      <alignment vertical="center" wrapText="1"/>
    </xf>
    <xf numFmtId="38" fontId="32" fillId="7" borderId="29" xfId="5" applyFont="1" applyFill="1" applyBorder="1" applyAlignment="1" applyProtection="1">
      <alignment horizontal="right" vertical="center" shrinkToFit="1"/>
      <protection locked="0"/>
    </xf>
    <xf numFmtId="0" fontId="32" fillId="0" borderId="29" xfId="19" applyFont="1" applyBorder="1" applyAlignment="1" applyProtection="1">
      <alignment horizontal="left" vertical="center" shrinkToFit="1"/>
      <protection locked="0"/>
    </xf>
    <xf numFmtId="177" fontId="32" fillId="3" borderId="30" xfId="19" applyNumberFormat="1" applyFont="1" applyFill="1" applyBorder="1" applyAlignment="1">
      <alignment horizontal="right" vertical="center" wrapText="1"/>
    </xf>
    <xf numFmtId="177" fontId="32" fillId="3" borderId="29" xfId="19" applyNumberFormat="1" applyFont="1" applyFill="1" applyBorder="1" applyAlignment="1">
      <alignment horizontal="right" vertical="center" wrapText="1"/>
    </xf>
    <xf numFmtId="177" fontId="32" fillId="3" borderId="48" xfId="19" applyNumberFormat="1" applyFont="1" applyFill="1" applyBorder="1" applyAlignment="1">
      <alignment horizontal="right" vertical="center" wrapText="1"/>
    </xf>
    <xf numFmtId="0" fontId="32" fillId="0" borderId="32" xfId="19" applyFont="1" applyBorder="1" applyAlignment="1" applyProtection="1">
      <alignment horizontal="left" vertical="center" shrinkToFit="1"/>
      <protection locked="0"/>
    </xf>
    <xf numFmtId="177" fontId="32" fillId="0" borderId="33" xfId="19" applyNumberFormat="1" applyFont="1" applyBorder="1" applyAlignment="1">
      <alignment horizontal="right" vertical="center" wrapText="1"/>
    </xf>
    <xf numFmtId="177" fontId="32" fillId="0" borderId="32" xfId="19" applyNumberFormat="1" applyFont="1" applyBorder="1" applyAlignment="1">
      <alignment horizontal="right" vertical="center" wrapText="1"/>
    </xf>
    <xf numFmtId="177" fontId="32" fillId="0" borderId="49" xfId="19" applyNumberFormat="1" applyFont="1" applyBorder="1" applyAlignment="1">
      <alignment horizontal="right" vertical="center" wrapText="1"/>
    </xf>
    <xf numFmtId="0" fontId="32" fillId="0" borderId="33" xfId="19" applyFont="1" applyBorder="1" applyAlignment="1" applyProtection="1">
      <alignment horizontal="left" vertical="center" shrinkToFit="1"/>
      <protection locked="0"/>
    </xf>
    <xf numFmtId="0" fontId="32" fillId="0" borderId="49" xfId="19" applyFont="1" applyBorder="1" applyAlignment="1" applyProtection="1">
      <alignment horizontal="left" vertical="center" shrinkToFit="1"/>
      <protection locked="0"/>
    </xf>
    <xf numFmtId="0" fontId="32" fillId="0" borderId="6" xfId="19" applyFont="1" applyBorder="1" applyAlignment="1" applyProtection="1">
      <alignment horizontal="left" vertical="center" shrinkToFit="1"/>
      <protection locked="0"/>
    </xf>
    <xf numFmtId="0" fontId="32" fillId="0" borderId="1" xfId="19" applyFont="1" applyBorder="1" applyAlignment="1" applyProtection="1">
      <alignment horizontal="left" vertical="center" shrinkToFit="1"/>
      <protection locked="0"/>
    </xf>
    <xf numFmtId="0" fontId="0" fillId="0" borderId="1" xfId="0" applyBorder="1" applyAlignment="1" applyProtection="1">
      <alignment horizontal="left" vertical="center"/>
      <protection locked="0"/>
    </xf>
    <xf numFmtId="0" fontId="32" fillId="0" borderId="1" xfId="19"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177" fontId="32" fillId="0" borderId="6" xfId="19" applyNumberFormat="1" applyFont="1" applyBorder="1" applyAlignment="1">
      <alignment vertical="center" wrapText="1"/>
    </xf>
    <xf numFmtId="177" fontId="32" fillId="0" borderId="1" xfId="19" applyNumberFormat="1" applyFont="1" applyBorder="1" applyAlignment="1">
      <alignment vertical="center" wrapText="1"/>
    </xf>
    <xf numFmtId="177" fontId="32" fillId="0" borderId="5" xfId="19" applyNumberFormat="1" applyFont="1" applyBorder="1" applyAlignment="1">
      <alignment vertical="center" wrapText="1"/>
    </xf>
    <xf numFmtId="0" fontId="32" fillId="3" borderId="8" xfId="19" applyFont="1" applyFill="1" applyBorder="1" applyAlignment="1">
      <alignment horizontal="left" vertical="center"/>
    </xf>
    <xf numFmtId="0" fontId="26" fillId="4" borderId="6" xfId="19" applyFont="1" applyFill="1" applyBorder="1" applyAlignment="1">
      <alignment horizontal="center" vertical="center" shrinkToFit="1"/>
    </xf>
    <xf numFmtId="0" fontId="26" fillId="4" borderId="1" xfId="19" applyFont="1" applyFill="1" applyBorder="1" applyAlignment="1">
      <alignment horizontal="center" vertical="center" shrinkToFit="1"/>
    </xf>
    <xf numFmtId="0" fontId="26" fillId="4" borderId="5" xfId="19" applyFont="1" applyFill="1" applyBorder="1" applyAlignment="1">
      <alignment horizontal="center" vertical="center" shrinkToFit="1"/>
    </xf>
    <xf numFmtId="0" fontId="26" fillId="4" borderId="12" xfId="19" applyFont="1" applyFill="1" applyBorder="1" applyAlignment="1">
      <alignment horizontal="center" vertical="center" shrinkToFit="1"/>
    </xf>
    <xf numFmtId="0" fontId="26" fillId="4" borderId="0" xfId="19" applyFont="1" applyFill="1" applyAlignment="1">
      <alignment horizontal="center" vertical="center" shrinkToFit="1"/>
    </xf>
    <xf numFmtId="0" fontId="26" fillId="4" borderId="11" xfId="19" applyFont="1" applyFill="1" applyBorder="1" applyAlignment="1">
      <alignment horizontal="center" vertical="center" shrinkToFit="1"/>
    </xf>
    <xf numFmtId="0" fontId="26" fillId="4" borderId="10" xfId="19" applyFont="1" applyFill="1" applyBorder="1" applyAlignment="1">
      <alignment horizontal="center" vertical="center" shrinkToFit="1"/>
    </xf>
    <xf numFmtId="0" fontId="26" fillId="4" borderId="8" xfId="19" applyFont="1" applyFill="1" applyBorder="1" applyAlignment="1">
      <alignment horizontal="center" vertical="center" shrinkToFit="1"/>
    </xf>
    <xf numFmtId="0" fontId="26" fillId="4" borderId="9" xfId="19" applyFont="1" applyFill="1" applyBorder="1" applyAlignment="1">
      <alignment horizontal="center" vertical="center" shrinkToFit="1"/>
    </xf>
    <xf numFmtId="0" fontId="25" fillId="0" borderId="12" xfId="19" applyFont="1" applyBorder="1" applyAlignment="1" applyProtection="1">
      <alignment horizontal="center" vertical="center"/>
      <protection locked="0"/>
    </xf>
    <xf numFmtId="0" fontId="25" fillId="0" borderId="0" xfId="19" applyFont="1" applyAlignment="1" applyProtection="1">
      <alignment horizontal="center" vertical="center"/>
      <protection locked="0"/>
    </xf>
    <xf numFmtId="0" fontId="40" fillId="0" borderId="0" xfId="19" applyFont="1" applyAlignment="1" applyProtection="1">
      <alignment horizontal="left" vertical="center" wrapText="1"/>
      <protection locked="0"/>
    </xf>
    <xf numFmtId="9" fontId="25" fillId="3" borderId="12" xfId="5" applyNumberFormat="1" applyFont="1" applyFill="1" applyBorder="1" applyAlignment="1" applyProtection="1">
      <alignment horizontal="center" vertical="center" wrapText="1"/>
    </xf>
    <xf numFmtId="9" fontId="25" fillId="3" borderId="0" xfId="5" applyNumberFormat="1" applyFont="1" applyFill="1" applyBorder="1" applyAlignment="1" applyProtection="1">
      <alignment horizontal="center" vertical="center" wrapText="1"/>
    </xf>
    <xf numFmtId="0" fontId="43" fillId="0" borderId="0" xfId="0"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25" fillId="4" borderId="80" xfId="27" applyFont="1" applyFill="1" applyBorder="1" applyAlignment="1" applyProtection="1">
      <alignment horizontal="center" vertical="center" wrapText="1"/>
      <protection locked="0"/>
    </xf>
    <xf numFmtId="0" fontId="25" fillId="4" borderId="81" xfId="27" applyFont="1" applyFill="1" applyBorder="1" applyAlignment="1" applyProtection="1">
      <alignment horizontal="center" vertical="center" wrapText="1"/>
      <protection locked="0"/>
    </xf>
    <xf numFmtId="0" fontId="25" fillId="4" borderId="81" xfId="27" applyFont="1" applyFill="1" applyBorder="1" applyAlignment="1">
      <alignment horizontal="center" vertical="center" wrapText="1" shrinkToFit="1"/>
    </xf>
    <xf numFmtId="0" fontId="25" fillId="4" borderId="82" xfId="27" applyFont="1" applyFill="1" applyBorder="1" applyAlignment="1">
      <alignment horizontal="center" vertical="center" wrapText="1" shrinkToFit="1"/>
    </xf>
    <xf numFmtId="0" fontId="25" fillId="0" borderId="83" xfId="27" applyFont="1" applyBorder="1" applyAlignment="1" applyProtection="1">
      <alignment horizontal="center" vertical="center" wrapText="1"/>
      <protection locked="0"/>
    </xf>
    <xf numFmtId="0" fontId="25" fillId="0" borderId="66" xfId="27" applyFont="1" applyBorder="1" applyAlignment="1" applyProtection="1">
      <alignment horizontal="center" vertical="center" wrapText="1"/>
      <protection locked="0"/>
    </xf>
    <xf numFmtId="0" fontId="25" fillId="0" borderId="65" xfId="27" applyFont="1" applyBorder="1" applyAlignment="1" applyProtection="1">
      <alignment horizontal="center" vertical="center" wrapText="1"/>
      <protection locked="0"/>
    </xf>
    <xf numFmtId="38" fontId="25" fillId="3" borderId="65" xfId="5" applyFont="1" applyFill="1" applyBorder="1" applyAlignment="1" applyProtection="1">
      <alignment horizontal="center" vertical="center" wrapText="1"/>
    </xf>
    <xf numFmtId="38" fontId="25" fillId="3" borderId="67" xfId="5" applyFont="1" applyFill="1" applyBorder="1" applyAlignment="1" applyProtection="1">
      <alignment horizontal="center" vertical="center" wrapText="1"/>
    </xf>
    <xf numFmtId="0" fontId="25" fillId="0" borderId="84" xfId="27" applyFont="1" applyBorder="1" applyAlignment="1" applyProtection="1">
      <alignment horizontal="center" vertical="center" wrapText="1"/>
      <protection locked="0"/>
    </xf>
    <xf numFmtId="0" fontId="25" fillId="0" borderId="64" xfId="27" applyFont="1" applyBorder="1" applyAlignment="1" applyProtection="1">
      <alignment horizontal="center" vertical="center" wrapText="1"/>
      <protection locked="0"/>
    </xf>
    <xf numFmtId="0" fontId="25" fillId="0" borderId="63" xfId="27" applyFont="1" applyBorder="1" applyAlignment="1" applyProtection="1">
      <alignment horizontal="center" vertical="center" wrapText="1"/>
      <protection locked="0"/>
    </xf>
    <xf numFmtId="0" fontId="25" fillId="4" borderId="87" xfId="27" applyFont="1" applyFill="1" applyBorder="1" applyAlignment="1">
      <alignment horizontal="center" vertical="center" wrapText="1"/>
    </xf>
    <xf numFmtId="0" fontId="25" fillId="4" borderId="88" xfId="27" applyFont="1" applyFill="1" applyBorder="1" applyAlignment="1">
      <alignment horizontal="center" vertical="center" wrapText="1"/>
    </xf>
    <xf numFmtId="0" fontId="25" fillId="3" borderId="88" xfId="27" applyFont="1" applyFill="1" applyBorder="1" applyAlignment="1">
      <alignment horizontal="center" vertical="center" wrapText="1"/>
    </xf>
    <xf numFmtId="0" fontId="25" fillId="3" borderId="71" xfId="27" applyFont="1" applyFill="1" applyBorder="1" applyAlignment="1">
      <alignment horizontal="center" vertical="center" wrapText="1"/>
    </xf>
    <xf numFmtId="0" fontId="25" fillId="3" borderId="70" xfId="27" applyFont="1" applyFill="1" applyBorder="1" applyAlignment="1">
      <alignment horizontal="center" vertical="center" wrapText="1"/>
    </xf>
    <xf numFmtId="0" fontId="25" fillId="0" borderId="85" xfId="27" applyFont="1" applyBorder="1" applyAlignment="1" applyProtection="1">
      <alignment horizontal="center" vertical="center" wrapText="1"/>
      <protection locked="0"/>
    </xf>
    <xf numFmtId="0" fontId="25" fillId="0" borderId="86" xfId="27" applyFont="1" applyBorder="1" applyAlignment="1" applyProtection="1">
      <alignment horizontal="center" vertical="center" wrapText="1"/>
      <protection locked="0"/>
    </xf>
    <xf numFmtId="0" fontId="25" fillId="0" borderId="77" xfId="27" applyFont="1" applyBorder="1" applyAlignment="1" applyProtection="1">
      <alignment horizontal="center" vertical="center" wrapText="1"/>
      <protection locked="0"/>
    </xf>
    <xf numFmtId="0" fontId="59" fillId="0" borderId="1" xfId="0" applyFont="1" applyBorder="1" applyAlignment="1" applyProtection="1">
      <alignment horizontal="left" vertical="center" wrapText="1"/>
      <protection locked="0"/>
    </xf>
    <xf numFmtId="0" fontId="59" fillId="0" borderId="0" xfId="0" applyFont="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5" fillId="4" borderId="90" xfId="27" applyFont="1" applyFill="1" applyBorder="1" applyAlignment="1">
      <alignment horizontal="center" vertical="center" wrapText="1" shrinkToFit="1"/>
    </xf>
    <xf numFmtId="0" fontId="25" fillId="4" borderId="2" xfId="27" applyFont="1" applyFill="1" applyBorder="1" applyAlignment="1">
      <alignment horizontal="center" vertical="center" wrapText="1" shrinkToFit="1"/>
    </xf>
    <xf numFmtId="0" fontId="25" fillId="4" borderId="4" xfId="27" applyFont="1" applyFill="1" applyBorder="1" applyAlignment="1" applyProtection="1">
      <alignment horizontal="center" vertical="center" wrapText="1"/>
      <protection locked="0"/>
    </xf>
    <xf numFmtId="0" fontId="25" fillId="4" borderId="89" xfId="27" applyFont="1" applyFill="1" applyBorder="1" applyAlignment="1" applyProtection="1">
      <alignment horizontal="center" vertical="center" wrapText="1"/>
      <protection locked="0"/>
    </xf>
    <xf numFmtId="0" fontId="25" fillId="4" borderId="90" xfId="27"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lef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43" fillId="0" borderId="0" xfId="0" applyFont="1" applyAlignment="1">
      <alignment horizontal="center" vertical="center" wrapText="1"/>
    </xf>
    <xf numFmtId="0" fontId="43" fillId="0" borderId="0" xfId="0" applyFont="1" applyAlignment="1">
      <alignment horizontal="center" vertical="center"/>
    </xf>
    <xf numFmtId="0" fontId="26" fillId="0" borderId="83" xfId="0" applyFont="1" applyBorder="1" applyAlignment="1" applyProtection="1">
      <alignment horizontal="center" vertical="center" wrapText="1"/>
      <protection locked="0"/>
    </xf>
    <xf numFmtId="0" fontId="26" fillId="0" borderId="62" xfId="0" applyFont="1" applyBorder="1" applyAlignment="1" applyProtection="1">
      <alignment horizontal="center" vertical="center" wrapText="1"/>
      <protection locked="0"/>
    </xf>
    <xf numFmtId="0" fontId="26" fillId="0" borderId="67" xfId="0" applyFont="1" applyBorder="1" applyAlignment="1" applyProtection="1">
      <alignment horizontal="center" vertical="center" wrapText="1"/>
      <protection locked="0"/>
    </xf>
  </cellXfs>
  <cellStyles count="28">
    <cellStyle name="パーセント" xfId="25"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2 2" xfId="21" xr:uid="{00000000-0005-0000-0000-000006000000}"/>
    <cellStyle name="標準 2" xfId="1" xr:uid="{00000000-0005-0000-0000-000007000000}"/>
    <cellStyle name="標準 3" xfId="2" xr:uid="{00000000-0005-0000-0000-000008000000}"/>
    <cellStyle name="標準 3 2" xfId="10" xr:uid="{00000000-0005-0000-0000-000009000000}"/>
    <cellStyle name="標準 4" xfId="3" xr:uid="{00000000-0005-0000-0000-00000A000000}"/>
    <cellStyle name="標準 4 2" xfId="11" xr:uid="{00000000-0005-0000-0000-00000B000000}"/>
    <cellStyle name="標準 4 2 2" xfId="20" xr:uid="{00000000-0005-0000-0000-00000C000000}"/>
    <cellStyle name="標準 4 3" xfId="19" xr:uid="{00000000-0005-0000-0000-00000D000000}"/>
    <cellStyle name="標準 4 3 2" xfId="22" xr:uid="{00000000-0005-0000-0000-00000E000000}"/>
    <cellStyle name="標準 4 4" xfId="26" xr:uid="{00000000-0005-0000-0000-00000F000000}"/>
    <cellStyle name="標準 4 4 2" xfId="27" xr:uid="{00000000-0005-0000-0000-000010000000}"/>
    <cellStyle name="標準 5" xfId="4" xr:uid="{00000000-0005-0000-0000-000011000000}"/>
    <cellStyle name="標準 6" xfId="6" xr:uid="{00000000-0005-0000-0000-000012000000}"/>
    <cellStyle name="標準 6 2" xfId="9" xr:uid="{00000000-0005-0000-0000-000013000000}"/>
    <cellStyle name="標準 6 2 2" xfId="23" xr:uid="{00000000-0005-0000-0000-000014000000}"/>
    <cellStyle name="標準 6 2 2 2" xfId="24" xr:uid="{00000000-0005-0000-0000-000015000000}"/>
    <cellStyle name="標準 7" xfId="7" xr:uid="{00000000-0005-0000-0000-000016000000}"/>
    <cellStyle name="標準 8" xfId="8" xr:uid="{00000000-0005-0000-0000-000017000000}"/>
    <cellStyle name="標準 8 2" xfId="15" xr:uid="{00000000-0005-0000-0000-000018000000}"/>
    <cellStyle name="標準 9" xfId="12" xr:uid="{00000000-0005-0000-0000-000019000000}"/>
    <cellStyle name="標準 9 2" xfId="13" xr:uid="{00000000-0005-0000-0000-00001A000000}"/>
    <cellStyle name="標準 9 3" xfId="18" xr:uid="{00000000-0005-0000-0000-00001B000000}"/>
  </cellStyles>
  <dxfs count="1">
    <dxf>
      <fill>
        <patternFill>
          <bgColor theme="0" tint="-0.499984740745262"/>
        </patternFill>
      </fill>
    </dxf>
  </dxfs>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449580</xdr:colOff>
      <xdr:row>0</xdr:row>
      <xdr:rowOff>68580</xdr:rowOff>
    </xdr:from>
    <xdr:to>
      <xdr:col>9</xdr:col>
      <xdr:colOff>487680</xdr:colOff>
      <xdr:row>1</xdr:row>
      <xdr:rowOff>76200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486400" y="68580"/>
          <a:ext cx="647700" cy="304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A467356C-8C09-4410-98FD-600416115159}"/>
            </a:ext>
          </a:extLst>
        </xdr:cNvPr>
        <xdr:cNvSpPr/>
      </xdr:nvSpPr>
      <xdr:spPr>
        <a:xfrm>
          <a:off x="11420475" y="772724"/>
          <a:ext cx="1369598" cy="2274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09235" y="47625"/>
          <a:ext cx="957767" cy="24193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endParaRPr kumimoji="1" lang="en-US" altLang="ja-JP" sz="1100">
            <a:solidFill>
              <a:schemeClr val="tx1"/>
            </a:solidFill>
            <a:ea typeface="ＤＦ特太ゴシック体" pitchFamily="1"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500D4C5F-BF2F-48DA-ABB2-A6A05B99A3E4}"/>
            </a:ext>
          </a:extLst>
        </xdr:cNvPr>
        <xdr:cNvSpPr/>
      </xdr:nvSpPr>
      <xdr:spPr>
        <a:xfrm>
          <a:off x="10332720" y="780344"/>
          <a:ext cx="1272443"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EA055179-F873-4367-95E8-8B90AAB55AEB}"/>
            </a:ext>
          </a:extLst>
        </xdr:cNvPr>
        <xdr:cNvSpPr/>
      </xdr:nvSpPr>
      <xdr:spPr>
        <a:xfrm>
          <a:off x="10332720" y="780344"/>
          <a:ext cx="1272443"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AD1CC5D6-63AC-4372-8473-0DC60525B32D}"/>
            </a:ext>
          </a:extLst>
        </xdr:cNvPr>
        <xdr:cNvSpPr/>
      </xdr:nvSpPr>
      <xdr:spPr>
        <a:xfrm>
          <a:off x="10332720" y="780344"/>
          <a:ext cx="1272443"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249AF5F5-EC21-415A-B41C-3C3EE07E8273}"/>
            </a:ext>
          </a:extLst>
        </xdr:cNvPr>
        <xdr:cNvSpPr/>
      </xdr:nvSpPr>
      <xdr:spPr>
        <a:xfrm>
          <a:off x="10332720" y="780344"/>
          <a:ext cx="1272443"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108857</xdr:colOff>
      <xdr:row>0</xdr:row>
      <xdr:rowOff>57151</xdr:rowOff>
    </xdr:from>
    <xdr:to>
      <xdr:col>38</xdr:col>
      <xdr:colOff>162085</xdr:colOff>
      <xdr:row>0</xdr:row>
      <xdr:rowOff>366033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709682" y="57151"/>
          <a:ext cx="1053353" cy="30888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a:t>
          </a:r>
          <a:r>
            <a:rPr kumimoji="1" lang="en-US" altLang="ja-JP" sz="1100">
              <a:solidFill>
                <a:schemeClr val="tx1"/>
              </a:solidFill>
              <a:latin typeface="ＤＦ特太ゴシック体" panose="020B0509000000000000" pitchFamily="49" charset="-128"/>
              <a:ea typeface="ＤＦ特太ゴシック体" panose="020B0509000000000000" pitchFamily="49" charset="-128"/>
            </a:rPr>
            <a:t>4</a:t>
          </a:r>
          <a:endParaRPr kumimoji="1" lang="ja-JP" altLang="en-US" sz="1100">
            <a:solidFill>
              <a:schemeClr val="tx1"/>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27622</xdr:colOff>
      <xdr:row>0</xdr:row>
      <xdr:rowOff>47625</xdr:rowOff>
    </xdr:from>
    <xdr:to>
      <xdr:col>23</xdr:col>
      <xdr:colOff>489782</xdr:colOff>
      <xdr:row>1</xdr:row>
      <xdr:rowOff>162877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241482" y="47625"/>
          <a:ext cx="965080" cy="28289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a:t>
          </a:r>
          <a:r>
            <a:rPr kumimoji="1" lang="en-US" altLang="ja-JP" sz="1100">
              <a:solidFill>
                <a:schemeClr val="tx1"/>
              </a:solidFill>
              <a:ea typeface="ＤＦ特太ゴシック体" pitchFamily="1" charset="-128"/>
            </a:rPr>
            <a:t>5</a:t>
          </a:r>
          <a:endParaRPr kumimoji="1" lang="ja-JP" altLang="en-US" sz="1100">
            <a:solidFill>
              <a:schemeClr val="tx1"/>
            </a:solidFill>
            <a:ea typeface="ＤＦ特太ゴシック体" pitchFamily="1" charset="-128"/>
          </a:endParaRPr>
        </a:p>
      </xdr:txBody>
    </xdr:sp>
    <xdr:clientData/>
  </xdr:twoCellAnchor>
  <xdr:twoCellAnchor>
    <xdr:from>
      <xdr:col>13</xdr:col>
      <xdr:colOff>55388</xdr:colOff>
      <xdr:row>22</xdr:row>
      <xdr:rowOff>214313</xdr:rowOff>
    </xdr:from>
    <xdr:to>
      <xdr:col>15</xdr:col>
      <xdr:colOff>15010</xdr:colOff>
      <xdr:row>23</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079248" y="3856673"/>
          <a:ext cx="11940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41</xdr:row>
      <xdr:rowOff>214313</xdr:rowOff>
    </xdr:from>
    <xdr:to>
      <xdr:col>15</xdr:col>
      <xdr:colOff>15010</xdr:colOff>
      <xdr:row>42</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79248" y="7544753"/>
          <a:ext cx="11940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43</xdr:row>
      <xdr:rowOff>214313</xdr:rowOff>
    </xdr:from>
    <xdr:to>
      <xdr:col>15</xdr:col>
      <xdr:colOff>15010</xdr:colOff>
      <xdr:row>44</xdr:row>
      <xdr:rowOff>0</xdr:rowOff>
    </xdr:to>
    <xdr:sp macro="" textlink="">
      <xdr:nvSpPr>
        <xdr:cNvPr id="6" name="テキスト ボックス 5">
          <a:extLst>
            <a:ext uri="{FF2B5EF4-FFF2-40B4-BE49-F238E27FC236}">
              <a16:creationId xmlns:a16="http://schemas.microsoft.com/office/drawing/2014/main" id="{58B1C8D6-F625-48B6-842C-377F79EA9BEE}"/>
            </a:ext>
          </a:extLst>
        </xdr:cNvPr>
        <xdr:cNvSpPr txBox="1"/>
      </xdr:nvSpPr>
      <xdr:spPr>
        <a:xfrm>
          <a:off x="2586921" y="5260446"/>
          <a:ext cx="349089" cy="22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64</xdr:row>
      <xdr:rowOff>214313</xdr:rowOff>
    </xdr:from>
    <xdr:to>
      <xdr:col>15</xdr:col>
      <xdr:colOff>15010</xdr:colOff>
      <xdr:row>65</xdr:row>
      <xdr:rowOff>0</xdr:rowOff>
    </xdr:to>
    <xdr:sp macro="" textlink="">
      <xdr:nvSpPr>
        <xdr:cNvPr id="9" name="テキスト ボックス 8">
          <a:extLst>
            <a:ext uri="{FF2B5EF4-FFF2-40B4-BE49-F238E27FC236}">
              <a16:creationId xmlns:a16="http://schemas.microsoft.com/office/drawing/2014/main" id="{F995BCBF-42FB-414D-97AA-42327FF8BE31}"/>
            </a:ext>
          </a:extLst>
        </xdr:cNvPr>
        <xdr:cNvSpPr txBox="1"/>
      </xdr:nvSpPr>
      <xdr:spPr>
        <a:xfrm>
          <a:off x="2586921" y="9900180"/>
          <a:ext cx="349089" cy="22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85</xdr:row>
      <xdr:rowOff>214313</xdr:rowOff>
    </xdr:from>
    <xdr:to>
      <xdr:col>15</xdr:col>
      <xdr:colOff>15010</xdr:colOff>
      <xdr:row>86</xdr:row>
      <xdr:rowOff>0</xdr:rowOff>
    </xdr:to>
    <xdr:sp macro="" textlink="">
      <xdr:nvSpPr>
        <xdr:cNvPr id="11" name="テキスト ボックス 10">
          <a:extLst>
            <a:ext uri="{FF2B5EF4-FFF2-40B4-BE49-F238E27FC236}">
              <a16:creationId xmlns:a16="http://schemas.microsoft.com/office/drawing/2014/main" id="{8808B1FA-6B5C-4F8D-8DE1-6A3CAACDF013}"/>
            </a:ext>
          </a:extLst>
        </xdr:cNvPr>
        <xdr:cNvSpPr txBox="1"/>
      </xdr:nvSpPr>
      <xdr:spPr>
        <a:xfrm>
          <a:off x="2586921" y="9900180"/>
          <a:ext cx="349089" cy="22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259080</xdr:colOff>
      <xdr:row>0</xdr:row>
      <xdr:rowOff>91440</xdr:rowOff>
    </xdr:from>
    <xdr:to>
      <xdr:col>17</xdr:col>
      <xdr:colOff>297180</xdr:colOff>
      <xdr:row>1</xdr:row>
      <xdr:rowOff>99060</xdr:rowOff>
    </xdr:to>
    <xdr:sp macro="" textlink="">
      <xdr:nvSpPr>
        <xdr:cNvPr id="2" name="テキスト ボックス 1">
          <a:extLst>
            <a:ext uri="{FF2B5EF4-FFF2-40B4-BE49-F238E27FC236}">
              <a16:creationId xmlns:a16="http://schemas.microsoft.com/office/drawing/2014/main" id="{970D89EC-0CBD-435C-8543-AECD3772F7C8}"/>
            </a:ext>
          </a:extLst>
        </xdr:cNvPr>
        <xdr:cNvSpPr txBox="1"/>
      </xdr:nvSpPr>
      <xdr:spPr>
        <a:xfrm>
          <a:off x="8999220" y="91440"/>
          <a:ext cx="579120" cy="304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別紙１</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5:BS53"/>
  <sheetViews>
    <sheetView tabSelected="1" view="pageBreakPreview" zoomScaleNormal="100" zoomScaleSheetLayoutView="100" zoomScalePageLayoutView="85" workbookViewId="0"/>
  </sheetViews>
  <sheetFormatPr defaultColWidth="2.6640625" defaultRowHeight="13.5" customHeight="1" x14ac:dyDescent="0.2"/>
  <cols>
    <col min="1" max="15" width="2.88671875" style="1" customWidth="1"/>
    <col min="16" max="19" width="2.88671875" style="2" customWidth="1"/>
    <col min="20" max="41" width="2.88671875" style="1" customWidth="1"/>
    <col min="42" max="16384" width="2.6640625" style="1"/>
  </cols>
  <sheetData>
    <row r="5" spans="1:41" ht="13.5" customHeight="1" x14ac:dyDescent="0.2">
      <c r="AD5" s="167" t="s">
        <v>103</v>
      </c>
      <c r="AE5" s="167"/>
      <c r="AF5" s="167"/>
      <c r="AG5" s="167"/>
      <c r="AH5" s="167"/>
      <c r="AI5" s="167"/>
      <c r="AJ5" s="167"/>
      <c r="AK5" s="167"/>
      <c r="AL5" s="167"/>
      <c r="AM5" s="167"/>
      <c r="AN5" s="167"/>
      <c r="AO5" s="59"/>
    </row>
    <row r="6" spans="1:41" ht="13.5" customHeight="1" x14ac:dyDescent="0.2">
      <c r="X6" s="139"/>
      <c r="Y6" s="139"/>
      <c r="AB6" s="53"/>
      <c r="AD6" s="169" t="s">
        <v>27</v>
      </c>
      <c r="AE6" s="168"/>
      <c r="AF6" s="139"/>
      <c r="AG6" s="139"/>
      <c r="AH6" s="52" t="s">
        <v>0</v>
      </c>
      <c r="AI6" s="168"/>
      <c r="AJ6" s="168"/>
      <c r="AK6" s="52" t="s">
        <v>17</v>
      </c>
      <c r="AL6" s="168"/>
      <c r="AM6" s="168"/>
      <c r="AN6" s="52" t="s">
        <v>9</v>
      </c>
    </row>
    <row r="7" spans="1:41" ht="13.5" customHeight="1" x14ac:dyDescent="0.2">
      <c r="AD7" s="3"/>
    </row>
    <row r="8" spans="1:41" ht="13.5" customHeight="1" x14ac:dyDescent="0.2">
      <c r="A8" s="1" t="s">
        <v>1</v>
      </c>
    </row>
    <row r="9" spans="1:41" ht="13.5" customHeight="1" x14ac:dyDescent="0.2">
      <c r="U9" s="3"/>
    </row>
    <row r="10" spans="1:41" ht="13.2" x14ac:dyDescent="0.2">
      <c r="S10" s="139" t="s">
        <v>15</v>
      </c>
      <c r="T10" s="139"/>
      <c r="U10" s="139"/>
      <c r="V10" s="139"/>
      <c r="W10" s="51"/>
      <c r="X10" s="143"/>
      <c r="Y10" s="143"/>
      <c r="Z10" s="143"/>
      <c r="AA10" s="143"/>
      <c r="AB10" s="143"/>
      <c r="AC10" s="143"/>
      <c r="AD10" s="143"/>
      <c r="AE10" s="143"/>
      <c r="AF10" s="143"/>
      <c r="AG10" s="143"/>
      <c r="AH10" s="143"/>
      <c r="AI10" s="143"/>
      <c r="AJ10" s="143"/>
      <c r="AK10" s="143"/>
      <c r="AL10" s="143"/>
      <c r="AM10" s="143"/>
      <c r="AN10" s="143"/>
      <c r="AO10" s="76"/>
    </row>
    <row r="11" spans="1:41" ht="13.5" customHeight="1" x14ac:dyDescent="0.2">
      <c r="S11" s="139" t="s">
        <v>16</v>
      </c>
      <c r="T11" s="139"/>
      <c r="U11" s="139"/>
      <c r="V11" s="139"/>
      <c r="W11" s="51"/>
      <c r="X11" s="143" t="s">
        <v>26</v>
      </c>
      <c r="Y11" s="143"/>
      <c r="Z11" s="143"/>
      <c r="AA11" s="143"/>
      <c r="AB11" s="143"/>
      <c r="AC11" s="143"/>
      <c r="AD11" s="143"/>
      <c r="AE11" s="143"/>
      <c r="AF11" s="143"/>
      <c r="AG11" s="143"/>
      <c r="AH11" s="143"/>
      <c r="AI11" s="143"/>
      <c r="AJ11" s="143"/>
      <c r="AK11" s="143"/>
      <c r="AL11" s="143"/>
      <c r="AM11" s="143"/>
      <c r="AN11" s="143"/>
      <c r="AO11" s="52"/>
    </row>
    <row r="12" spans="1:41" ht="13.5" customHeight="1" x14ac:dyDescent="0.2">
      <c r="S12" s="139" t="s">
        <v>2</v>
      </c>
      <c r="T12" s="139"/>
      <c r="U12" s="139"/>
      <c r="V12" s="139"/>
      <c r="W12" s="51"/>
      <c r="X12" s="143"/>
      <c r="Y12" s="143"/>
      <c r="Z12" s="143"/>
      <c r="AA12" s="143"/>
      <c r="AB12" s="143"/>
      <c r="AC12" s="143"/>
      <c r="AD12" s="143"/>
      <c r="AE12" s="143"/>
      <c r="AF12" s="143"/>
      <c r="AG12" s="143"/>
      <c r="AH12" s="143"/>
      <c r="AI12" s="143"/>
      <c r="AJ12" s="143"/>
      <c r="AK12" s="143"/>
      <c r="AL12" s="143"/>
      <c r="AM12" s="143"/>
      <c r="AN12" s="143"/>
    </row>
    <row r="13" spans="1:41" ht="13.5" customHeight="1" x14ac:dyDescent="0.2">
      <c r="S13" s="139" t="s">
        <v>3</v>
      </c>
      <c r="T13" s="139"/>
      <c r="U13" s="139"/>
      <c r="V13" s="139"/>
      <c r="W13" s="51"/>
      <c r="X13" s="143"/>
      <c r="Y13" s="143"/>
      <c r="Z13" s="143"/>
      <c r="AA13" s="143"/>
      <c r="AB13" s="143"/>
      <c r="AC13" s="143"/>
      <c r="AD13" s="143"/>
      <c r="AE13" s="143"/>
      <c r="AF13" s="143"/>
      <c r="AG13" s="143"/>
      <c r="AH13" s="143"/>
      <c r="AI13" s="143"/>
      <c r="AJ13" s="143"/>
      <c r="AK13" s="143"/>
      <c r="AL13" s="143"/>
      <c r="AM13" s="143"/>
      <c r="AN13" s="143"/>
    </row>
    <row r="14" spans="1:41" ht="13.5" customHeight="1" x14ac:dyDescent="0.2">
      <c r="S14" s="51"/>
      <c r="T14" s="51"/>
      <c r="U14" s="51"/>
      <c r="V14" s="51"/>
      <c r="W14" s="51"/>
      <c r="X14" s="5"/>
      <c r="Y14" s="5"/>
      <c r="Z14" s="5"/>
      <c r="AA14" s="5"/>
      <c r="AB14" s="5"/>
      <c r="AC14" s="5"/>
      <c r="AD14" s="5"/>
      <c r="AE14" s="5"/>
      <c r="AF14" s="5"/>
      <c r="AG14" s="5"/>
      <c r="AH14" s="5"/>
      <c r="AI14" s="5"/>
      <c r="AK14" s="5"/>
      <c r="AL14" s="5"/>
      <c r="AM14" s="5"/>
    </row>
    <row r="15" spans="1:41" ht="13.5" customHeight="1" x14ac:dyDescent="0.2">
      <c r="S15" s="51"/>
      <c r="T15" s="51"/>
      <c r="U15" s="51"/>
      <c r="V15" s="51"/>
      <c r="W15" s="51"/>
      <c r="X15" s="5"/>
      <c r="Y15" s="5"/>
      <c r="Z15" s="5"/>
      <c r="AA15" s="5"/>
      <c r="AB15" s="5"/>
      <c r="AC15" s="5"/>
      <c r="AD15" s="5"/>
      <c r="AE15" s="5"/>
      <c r="AF15" s="5"/>
      <c r="AG15" s="5"/>
      <c r="AH15" s="5"/>
      <c r="AI15" s="5"/>
      <c r="AK15" s="5"/>
      <c r="AL15" s="5"/>
      <c r="AM15" s="5"/>
    </row>
    <row r="16" spans="1:41" ht="13.5" customHeight="1" x14ac:dyDescent="0.2">
      <c r="X16" s="6"/>
    </row>
    <row r="17" spans="1:42" ht="13.5" customHeight="1" x14ac:dyDescent="0.2">
      <c r="A17" s="139" t="s">
        <v>111</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row>
    <row r="18" spans="1:42" ht="13.5" customHeight="1" x14ac:dyDescent="0.2">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row>
    <row r="20" spans="1:42" ht="13.5" customHeight="1" x14ac:dyDescent="0.2">
      <c r="A20" s="54"/>
    </row>
    <row r="21" spans="1:42" ht="13.5" customHeight="1" x14ac:dyDescent="0.2">
      <c r="A21" s="147" t="s">
        <v>106</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row>
    <row r="22" spans="1:42" ht="13.5" customHeight="1" x14ac:dyDescent="0.2">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row>
    <row r="23" spans="1:42" ht="13.5" customHeight="1" x14ac:dyDescent="0.2">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row>
    <row r="25" spans="1:42" ht="13.5" customHeight="1" x14ac:dyDescent="0.2">
      <c r="A25" s="141" t="s">
        <v>4</v>
      </c>
      <c r="B25" s="141"/>
      <c r="C25" s="141"/>
      <c r="D25" s="141"/>
      <c r="E25" s="141"/>
      <c r="F25" s="141"/>
      <c r="G25" s="141"/>
      <c r="H25" s="141"/>
      <c r="I25" s="141"/>
      <c r="J25" s="141"/>
      <c r="K25" s="148" t="str">
        <f>IF(X10="","",X10)</f>
        <v/>
      </c>
      <c r="L25" s="149"/>
      <c r="M25" s="149"/>
      <c r="N25" s="149"/>
      <c r="O25" s="149"/>
      <c r="P25" s="149"/>
      <c r="Q25" s="149"/>
      <c r="R25" s="149"/>
      <c r="S25" s="149"/>
      <c r="T25" s="149"/>
      <c r="U25" s="149"/>
      <c r="V25" s="149"/>
      <c r="W25" s="149"/>
      <c r="X25" s="149"/>
      <c r="Y25" s="149"/>
      <c r="Z25" s="154" t="s">
        <v>107</v>
      </c>
      <c r="AA25" s="154"/>
      <c r="AB25" s="154"/>
      <c r="AC25" s="154"/>
      <c r="AD25" s="154"/>
      <c r="AE25" s="154"/>
      <c r="AF25" s="154"/>
      <c r="AG25" s="154"/>
      <c r="AH25" s="154"/>
      <c r="AI25" s="154"/>
      <c r="AJ25" s="154"/>
      <c r="AK25" s="154"/>
      <c r="AL25" s="154"/>
      <c r="AM25" s="154"/>
      <c r="AN25" s="155"/>
    </row>
    <row r="26" spans="1:42" ht="13.5" customHeight="1" x14ac:dyDescent="0.2">
      <c r="A26" s="141"/>
      <c r="B26" s="141"/>
      <c r="C26" s="141"/>
      <c r="D26" s="141"/>
      <c r="E26" s="141"/>
      <c r="F26" s="141"/>
      <c r="G26" s="141"/>
      <c r="H26" s="141"/>
      <c r="I26" s="141"/>
      <c r="J26" s="141"/>
      <c r="K26" s="150"/>
      <c r="L26" s="151"/>
      <c r="M26" s="151"/>
      <c r="N26" s="151"/>
      <c r="O26" s="151"/>
      <c r="P26" s="151"/>
      <c r="Q26" s="151"/>
      <c r="R26" s="151"/>
      <c r="S26" s="151"/>
      <c r="T26" s="151"/>
      <c r="U26" s="151"/>
      <c r="V26" s="151"/>
      <c r="W26" s="151"/>
      <c r="X26" s="151"/>
      <c r="Y26" s="151"/>
      <c r="Z26" s="156"/>
      <c r="AA26" s="156"/>
      <c r="AB26" s="156"/>
      <c r="AC26" s="156"/>
      <c r="AD26" s="156"/>
      <c r="AE26" s="156"/>
      <c r="AF26" s="156"/>
      <c r="AG26" s="156"/>
      <c r="AH26" s="156"/>
      <c r="AI26" s="156"/>
      <c r="AJ26" s="156"/>
      <c r="AK26" s="156"/>
      <c r="AL26" s="156"/>
      <c r="AM26" s="156"/>
      <c r="AN26" s="157"/>
    </row>
    <row r="27" spans="1:42" ht="13.5" customHeight="1" x14ac:dyDescent="0.2">
      <c r="A27" s="141"/>
      <c r="B27" s="141"/>
      <c r="C27" s="141"/>
      <c r="D27" s="141"/>
      <c r="E27" s="141"/>
      <c r="F27" s="141"/>
      <c r="G27" s="141"/>
      <c r="H27" s="141"/>
      <c r="I27" s="141"/>
      <c r="J27" s="141"/>
      <c r="K27" s="152"/>
      <c r="L27" s="153"/>
      <c r="M27" s="153"/>
      <c r="N27" s="153"/>
      <c r="O27" s="153"/>
      <c r="P27" s="153"/>
      <c r="Q27" s="153"/>
      <c r="R27" s="153"/>
      <c r="S27" s="153"/>
      <c r="T27" s="153"/>
      <c r="U27" s="153"/>
      <c r="V27" s="153"/>
      <c r="W27" s="153"/>
      <c r="X27" s="153"/>
      <c r="Y27" s="153"/>
      <c r="Z27" s="158"/>
      <c r="AA27" s="158"/>
      <c r="AB27" s="158"/>
      <c r="AC27" s="158"/>
      <c r="AD27" s="158"/>
      <c r="AE27" s="158"/>
      <c r="AF27" s="158"/>
      <c r="AG27" s="158"/>
      <c r="AH27" s="158"/>
      <c r="AI27" s="158"/>
      <c r="AJ27" s="158"/>
      <c r="AK27" s="158"/>
      <c r="AL27" s="158"/>
      <c r="AM27" s="158"/>
      <c r="AN27" s="159"/>
    </row>
    <row r="28" spans="1:42" ht="13.5" customHeight="1" x14ac:dyDescent="0.2">
      <c r="A28" s="140" t="s">
        <v>31</v>
      </c>
      <c r="B28" s="141"/>
      <c r="C28" s="141"/>
      <c r="D28" s="141"/>
      <c r="E28" s="141"/>
      <c r="F28" s="141"/>
      <c r="G28" s="141"/>
      <c r="H28" s="141"/>
      <c r="I28" s="141"/>
      <c r="J28" s="141"/>
      <c r="K28" s="77"/>
      <c r="L28" s="78"/>
      <c r="M28" s="78"/>
      <c r="N28" s="78"/>
      <c r="O28" s="78"/>
      <c r="P28" s="78"/>
      <c r="Q28" s="78"/>
      <c r="R28" s="78"/>
      <c r="S28" s="79"/>
      <c r="T28" s="79"/>
      <c r="U28" s="78"/>
      <c r="V28" s="78"/>
      <c r="W28" s="80"/>
      <c r="X28" s="80"/>
      <c r="Y28" s="80"/>
      <c r="Z28" s="80"/>
      <c r="AA28" s="80"/>
      <c r="AB28" s="80"/>
      <c r="AC28" s="80"/>
      <c r="AD28" s="78"/>
      <c r="AE28" s="78"/>
      <c r="AF28" s="78"/>
      <c r="AG28" s="78"/>
      <c r="AH28" s="78"/>
      <c r="AI28" s="78"/>
      <c r="AJ28" s="78"/>
      <c r="AK28" s="78"/>
      <c r="AL28" s="78"/>
      <c r="AM28" s="78"/>
      <c r="AN28" s="81"/>
    </row>
    <row r="29" spans="1:42" ht="13.5" customHeight="1" x14ac:dyDescent="0.2">
      <c r="A29" s="141"/>
      <c r="B29" s="141"/>
      <c r="C29" s="141"/>
      <c r="D29" s="141"/>
      <c r="E29" s="141"/>
      <c r="F29" s="141"/>
      <c r="G29" s="141"/>
      <c r="H29" s="141"/>
      <c r="I29" s="141"/>
      <c r="J29" s="141"/>
      <c r="K29" s="82"/>
      <c r="L29" s="83"/>
      <c r="M29" s="83"/>
      <c r="N29" s="83"/>
      <c r="O29" s="142" t="s">
        <v>33</v>
      </c>
      <c r="P29" s="142"/>
      <c r="Q29" s="142"/>
      <c r="R29" s="142"/>
      <c r="S29" s="142"/>
      <c r="T29" s="142"/>
      <c r="U29" s="144">
        <f>様式４!U52</f>
        <v>0</v>
      </c>
      <c r="V29" s="144"/>
      <c r="W29" s="144"/>
      <c r="X29" s="145"/>
      <c r="Y29" s="145"/>
      <c r="Z29" s="145"/>
      <c r="AA29" s="145"/>
      <c r="AB29" s="146" t="s">
        <v>7</v>
      </c>
      <c r="AC29" s="146"/>
      <c r="AD29" s="83"/>
      <c r="AE29" s="83"/>
      <c r="AF29" s="83"/>
      <c r="AG29" s="83"/>
      <c r="AH29" s="83"/>
      <c r="AI29" s="83"/>
      <c r="AJ29" s="83"/>
      <c r="AK29" s="83"/>
      <c r="AL29" s="83"/>
      <c r="AM29" s="83"/>
      <c r="AN29" s="84"/>
      <c r="AP29" s="52"/>
    </row>
    <row r="30" spans="1:42" ht="13.5" customHeight="1" x14ac:dyDescent="0.2">
      <c r="A30" s="141"/>
      <c r="B30" s="141"/>
      <c r="C30" s="141"/>
      <c r="D30" s="141"/>
      <c r="E30" s="141"/>
      <c r="F30" s="141"/>
      <c r="G30" s="141"/>
      <c r="H30" s="141"/>
      <c r="I30" s="141"/>
      <c r="J30" s="141"/>
      <c r="K30" s="85"/>
      <c r="L30" s="86"/>
      <c r="M30" s="83"/>
      <c r="N30" s="83"/>
      <c r="O30" s="83"/>
      <c r="P30" s="83"/>
      <c r="Q30" s="83"/>
      <c r="R30" s="83"/>
      <c r="S30" s="87"/>
      <c r="T30" s="87"/>
      <c r="U30" s="83"/>
      <c r="V30" s="83"/>
      <c r="W30" s="88"/>
      <c r="X30" s="88"/>
      <c r="Y30" s="88"/>
      <c r="Z30" s="88"/>
      <c r="AA30" s="88"/>
      <c r="AB30" s="88"/>
      <c r="AC30" s="88"/>
      <c r="AD30" s="83"/>
      <c r="AE30" s="83"/>
      <c r="AF30" s="83"/>
      <c r="AG30" s="83"/>
      <c r="AH30" s="83"/>
      <c r="AI30" s="83"/>
      <c r="AJ30" s="83"/>
      <c r="AK30" s="83"/>
      <c r="AL30" s="83"/>
      <c r="AM30" s="83"/>
      <c r="AN30" s="84"/>
    </row>
    <row r="31" spans="1:42" ht="13.5" customHeight="1" x14ac:dyDescent="0.2">
      <c r="A31" s="140" t="s">
        <v>11</v>
      </c>
      <c r="B31" s="140"/>
      <c r="C31" s="140"/>
      <c r="D31" s="140"/>
      <c r="E31" s="140"/>
      <c r="F31" s="140"/>
      <c r="G31" s="140"/>
      <c r="H31" s="140"/>
      <c r="I31" s="140"/>
      <c r="J31" s="140"/>
      <c r="K31" s="15"/>
      <c r="L31" s="16"/>
      <c r="M31" s="16"/>
      <c r="N31" s="7"/>
      <c r="O31" s="7"/>
      <c r="P31" s="7"/>
      <c r="Q31" s="7"/>
      <c r="R31" s="7"/>
      <c r="S31" s="7"/>
      <c r="T31" s="8"/>
      <c r="U31" s="7"/>
      <c r="V31" s="7"/>
      <c r="W31" s="9"/>
      <c r="X31" s="9"/>
      <c r="Y31" s="9"/>
      <c r="Z31" s="9"/>
      <c r="AA31" s="9"/>
      <c r="AB31" s="9"/>
      <c r="AC31" s="9"/>
      <c r="AD31" s="7"/>
      <c r="AE31" s="7"/>
      <c r="AF31" s="7"/>
      <c r="AG31" s="7"/>
      <c r="AH31" s="7"/>
      <c r="AI31" s="7"/>
      <c r="AJ31" s="7"/>
      <c r="AK31" s="7"/>
      <c r="AL31" s="7"/>
      <c r="AM31" s="7"/>
      <c r="AN31" s="10"/>
    </row>
    <row r="32" spans="1:42" ht="13.5" customHeight="1" x14ac:dyDescent="0.2">
      <c r="A32" s="140"/>
      <c r="B32" s="140"/>
      <c r="C32" s="140"/>
      <c r="D32" s="140"/>
      <c r="E32" s="140"/>
      <c r="F32" s="140"/>
      <c r="G32" s="140"/>
      <c r="H32" s="140"/>
      <c r="I32" s="140"/>
      <c r="J32" s="140"/>
      <c r="K32" s="17"/>
      <c r="L32" s="18"/>
      <c r="M32" s="18"/>
      <c r="N32" s="11"/>
      <c r="O32" s="164" t="s">
        <v>12</v>
      </c>
      <c r="P32" s="164"/>
      <c r="Q32" s="164"/>
      <c r="R32" s="165" t="s">
        <v>173</v>
      </c>
      <c r="S32" s="165"/>
      <c r="T32" s="165"/>
      <c r="U32" s="11" t="s">
        <v>0</v>
      </c>
      <c r="V32" s="166"/>
      <c r="W32" s="166"/>
      <c r="X32" s="166"/>
      <c r="Y32" s="19" t="s">
        <v>13</v>
      </c>
      <c r="Z32" s="165"/>
      <c r="AA32" s="165"/>
      <c r="AB32" s="165"/>
      <c r="AC32" s="1" t="s">
        <v>5</v>
      </c>
      <c r="AD32" s="11"/>
      <c r="AE32" s="11"/>
      <c r="AF32" s="20"/>
      <c r="AG32" s="11"/>
      <c r="AH32" s="11"/>
      <c r="AI32" s="11"/>
      <c r="AJ32" s="11"/>
      <c r="AK32" s="11"/>
      <c r="AL32" s="11"/>
      <c r="AM32" s="11"/>
      <c r="AN32" s="12"/>
    </row>
    <row r="33" spans="1:71" ht="13.5" customHeight="1" x14ac:dyDescent="0.2">
      <c r="A33" s="140"/>
      <c r="B33" s="140"/>
      <c r="C33" s="140"/>
      <c r="D33" s="140"/>
      <c r="E33" s="140"/>
      <c r="F33" s="140"/>
      <c r="G33" s="140"/>
      <c r="H33" s="140"/>
      <c r="I33" s="140"/>
      <c r="J33" s="140"/>
      <c r="K33" s="17"/>
      <c r="L33" s="18"/>
      <c r="M33" s="18"/>
      <c r="N33" s="21"/>
      <c r="O33" s="21"/>
      <c r="P33" s="14"/>
      <c r="Q33" s="14"/>
      <c r="R33" s="22"/>
      <c r="S33" s="22"/>
      <c r="T33" s="22"/>
      <c r="U33" s="23"/>
      <c r="V33" s="23"/>
      <c r="W33" s="4"/>
      <c r="X33" s="4"/>
      <c r="Y33" s="24"/>
      <c r="Z33" s="4"/>
      <c r="AA33" s="4"/>
      <c r="AB33" s="4"/>
      <c r="AD33" s="11"/>
      <c r="AE33" s="11"/>
      <c r="AF33" s="11"/>
      <c r="AG33" s="11"/>
      <c r="AH33" s="11"/>
      <c r="AI33" s="11"/>
      <c r="AJ33" s="11"/>
      <c r="AK33" s="11"/>
      <c r="AL33" s="11"/>
      <c r="AM33" s="11"/>
      <c r="AN33" s="12"/>
    </row>
    <row r="34" spans="1:71" ht="13.5" customHeight="1" x14ac:dyDescent="0.2">
      <c r="A34" s="140"/>
      <c r="B34" s="140"/>
      <c r="C34" s="140"/>
      <c r="D34" s="140"/>
      <c r="E34" s="140"/>
      <c r="F34" s="140"/>
      <c r="G34" s="140"/>
      <c r="H34" s="140"/>
      <c r="I34" s="140"/>
      <c r="J34" s="140"/>
      <c r="K34" s="17"/>
      <c r="L34" s="18"/>
      <c r="M34" s="18"/>
      <c r="N34" s="11"/>
      <c r="O34" s="164" t="s">
        <v>14</v>
      </c>
      <c r="P34" s="164"/>
      <c r="Q34" s="164"/>
      <c r="R34" s="165" t="s">
        <v>173</v>
      </c>
      <c r="S34" s="165"/>
      <c r="T34" s="165"/>
      <c r="U34" s="11" t="s">
        <v>0</v>
      </c>
      <c r="V34" s="166"/>
      <c r="W34" s="166"/>
      <c r="X34" s="166"/>
      <c r="Y34" s="19" t="s">
        <v>13</v>
      </c>
      <c r="Z34" s="165"/>
      <c r="AA34" s="165"/>
      <c r="AB34" s="165"/>
      <c r="AC34" s="1" t="s">
        <v>5</v>
      </c>
      <c r="AD34" s="11"/>
      <c r="AE34" s="11"/>
      <c r="AF34" s="20"/>
      <c r="AG34" s="11"/>
      <c r="AH34" s="11"/>
      <c r="AI34" s="11"/>
      <c r="AJ34" s="11"/>
      <c r="AK34" s="11"/>
      <c r="AL34" s="11"/>
      <c r="AM34" s="11"/>
      <c r="AN34" s="12"/>
    </row>
    <row r="35" spans="1:71" ht="13.5" customHeight="1" x14ac:dyDescent="0.2">
      <c r="A35" s="140"/>
      <c r="B35" s="140"/>
      <c r="C35" s="140"/>
      <c r="D35" s="140"/>
      <c r="E35" s="140"/>
      <c r="F35" s="140"/>
      <c r="G35" s="140"/>
      <c r="H35" s="140"/>
      <c r="I35" s="140"/>
      <c r="J35" s="140"/>
      <c r="K35" s="25"/>
      <c r="L35" s="26"/>
      <c r="M35" s="26"/>
      <c r="N35" s="13"/>
      <c r="O35" s="13"/>
      <c r="P35" s="13"/>
      <c r="Q35" s="13"/>
      <c r="R35" s="13"/>
      <c r="S35" s="27"/>
      <c r="T35" s="27"/>
      <c r="U35" s="13"/>
      <c r="V35" s="13"/>
      <c r="W35" s="28"/>
      <c r="X35" s="28"/>
      <c r="Y35" s="28"/>
      <c r="Z35" s="28"/>
      <c r="AA35" s="28"/>
      <c r="AB35" s="28"/>
      <c r="AC35" s="28"/>
      <c r="AD35" s="13"/>
      <c r="AE35" s="13"/>
      <c r="AF35" s="13"/>
      <c r="AG35" s="13"/>
      <c r="AH35" s="13"/>
      <c r="AI35" s="13"/>
      <c r="AJ35" s="13"/>
      <c r="AK35" s="13"/>
      <c r="AL35" s="13"/>
      <c r="AM35" s="13"/>
      <c r="AN35" s="29"/>
    </row>
    <row r="36" spans="1:71" ht="13.5" customHeight="1" x14ac:dyDescent="0.2">
      <c r="A36" s="140" t="s">
        <v>20</v>
      </c>
      <c r="B36" s="140"/>
      <c r="C36" s="140"/>
      <c r="D36" s="140"/>
      <c r="E36" s="140"/>
      <c r="F36" s="140"/>
      <c r="G36" s="140"/>
      <c r="H36" s="140"/>
      <c r="I36" s="140"/>
      <c r="J36" s="140"/>
      <c r="K36" s="89"/>
      <c r="L36" s="90"/>
      <c r="M36" s="90"/>
      <c r="N36" s="78"/>
      <c r="O36" s="78"/>
      <c r="P36" s="78"/>
      <c r="Q36" s="78"/>
      <c r="R36" s="78"/>
      <c r="S36" s="79"/>
      <c r="T36" s="79"/>
      <c r="U36" s="78"/>
      <c r="V36" s="78"/>
      <c r="W36" s="80"/>
      <c r="X36" s="80"/>
      <c r="Y36" s="80"/>
      <c r="Z36" s="80"/>
      <c r="AA36" s="80"/>
      <c r="AB36" s="80"/>
      <c r="AC36" s="80"/>
      <c r="AD36" s="78"/>
      <c r="AE36" s="78"/>
      <c r="AF36" s="78"/>
      <c r="AG36" s="78"/>
      <c r="AH36" s="78"/>
      <c r="AI36" s="78"/>
      <c r="AJ36" s="78"/>
      <c r="AK36" s="78"/>
      <c r="AL36" s="78"/>
      <c r="AM36" s="78"/>
      <c r="AN36" s="81"/>
    </row>
    <row r="37" spans="1:71" ht="13.5" customHeight="1" x14ac:dyDescent="0.2">
      <c r="A37" s="140"/>
      <c r="B37" s="140"/>
      <c r="C37" s="140"/>
      <c r="D37" s="140"/>
      <c r="E37" s="140"/>
      <c r="F37" s="140"/>
      <c r="G37" s="140"/>
      <c r="H37" s="140"/>
      <c r="I37" s="140"/>
      <c r="J37" s="140"/>
      <c r="K37" s="91"/>
      <c r="L37" s="92"/>
      <c r="M37" s="92"/>
      <c r="N37" s="93"/>
      <c r="O37" s="93"/>
      <c r="P37" s="83"/>
      <c r="Q37" s="83"/>
      <c r="R37" s="83"/>
      <c r="S37" s="87"/>
      <c r="T37" s="87"/>
      <c r="U37" s="163">
        <f>様式４!AB52</f>
        <v>0</v>
      </c>
      <c r="V37" s="163"/>
      <c r="W37" s="163"/>
      <c r="X37" s="163"/>
      <c r="Y37" s="163"/>
      <c r="Z37" s="163"/>
      <c r="AA37" s="163"/>
      <c r="AB37" s="146" t="s">
        <v>7</v>
      </c>
      <c r="AC37" s="146"/>
      <c r="AD37" s="83"/>
      <c r="AE37" s="83"/>
      <c r="AF37" s="83"/>
      <c r="AG37" s="83"/>
      <c r="AH37" s="83"/>
      <c r="AI37" s="83"/>
      <c r="AJ37" s="83"/>
      <c r="AK37" s="83"/>
      <c r="AL37" s="83"/>
      <c r="AM37" s="83"/>
      <c r="AN37" s="84"/>
      <c r="AP37" s="52"/>
    </row>
    <row r="38" spans="1:71" ht="13.5" customHeight="1" x14ac:dyDescent="0.2">
      <c r="A38" s="140"/>
      <c r="B38" s="140"/>
      <c r="C38" s="140"/>
      <c r="D38" s="140"/>
      <c r="E38" s="140"/>
      <c r="F38" s="140"/>
      <c r="G38" s="140"/>
      <c r="H38" s="140"/>
      <c r="I38" s="140"/>
      <c r="J38" s="140"/>
      <c r="K38" s="94"/>
      <c r="L38" s="95"/>
      <c r="M38" s="95"/>
      <c r="N38" s="96"/>
      <c r="O38" s="96"/>
      <c r="P38" s="96"/>
      <c r="Q38" s="96"/>
      <c r="R38" s="96"/>
      <c r="S38" s="97"/>
      <c r="T38" s="97"/>
      <c r="U38" s="96"/>
      <c r="V38" s="96"/>
      <c r="W38" s="96"/>
      <c r="X38" s="96"/>
      <c r="Y38" s="96"/>
      <c r="Z38" s="96"/>
      <c r="AA38" s="96"/>
      <c r="AB38" s="96"/>
      <c r="AC38" s="96"/>
      <c r="AD38" s="96"/>
      <c r="AE38" s="96"/>
      <c r="AF38" s="96"/>
      <c r="AG38" s="96"/>
      <c r="AH38" s="96"/>
      <c r="AI38" s="96"/>
      <c r="AJ38" s="96"/>
      <c r="AK38" s="96"/>
      <c r="AL38" s="96"/>
      <c r="AM38" s="96"/>
      <c r="AN38" s="98"/>
    </row>
    <row r="39" spans="1:71" ht="13.5" customHeight="1" x14ac:dyDescent="0.2">
      <c r="A39" s="140" t="s">
        <v>6</v>
      </c>
      <c r="B39" s="140"/>
      <c r="C39" s="140"/>
      <c r="D39" s="140"/>
      <c r="E39" s="140"/>
      <c r="F39" s="140"/>
      <c r="G39" s="140"/>
      <c r="H39" s="140"/>
      <c r="I39" s="140"/>
      <c r="J39" s="140"/>
      <c r="K39" s="179"/>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1"/>
    </row>
    <row r="40" spans="1:71" ht="13.5" customHeight="1" x14ac:dyDescent="0.2">
      <c r="A40" s="140"/>
      <c r="B40" s="140"/>
      <c r="C40" s="140"/>
      <c r="D40" s="140"/>
      <c r="E40" s="140"/>
      <c r="F40" s="140"/>
      <c r="G40" s="140"/>
      <c r="H40" s="140"/>
      <c r="I40" s="140"/>
      <c r="J40" s="140"/>
      <c r="K40" s="182"/>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83"/>
    </row>
    <row r="41" spans="1:71" ht="13.5" customHeight="1" x14ac:dyDescent="0.2">
      <c r="A41" s="140"/>
      <c r="B41" s="140"/>
      <c r="C41" s="140"/>
      <c r="D41" s="140"/>
      <c r="E41" s="140"/>
      <c r="F41" s="140"/>
      <c r="G41" s="140"/>
      <c r="H41" s="140"/>
      <c r="I41" s="140"/>
      <c r="J41" s="140"/>
      <c r="K41" s="182"/>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83"/>
    </row>
    <row r="42" spans="1:71" ht="13.5" customHeight="1" x14ac:dyDescent="0.2">
      <c r="A42" s="140"/>
      <c r="B42" s="140"/>
      <c r="C42" s="140"/>
      <c r="D42" s="140"/>
      <c r="E42" s="140"/>
      <c r="F42" s="140"/>
      <c r="G42" s="140"/>
      <c r="H42" s="140"/>
      <c r="I42" s="140"/>
      <c r="J42" s="140"/>
      <c r="K42" s="184"/>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6"/>
    </row>
    <row r="44" spans="1:71" ht="13.5" customHeight="1" x14ac:dyDescent="0.2">
      <c r="B44" s="30"/>
      <c r="C44" s="30"/>
      <c r="D44" s="30"/>
      <c r="E44" s="30"/>
      <c r="F44" s="30"/>
      <c r="G44" s="30"/>
      <c r="H44" s="30"/>
      <c r="I44" s="30"/>
      <c r="J44" s="30"/>
      <c r="P44" s="1"/>
      <c r="Q44" s="1"/>
      <c r="T44" s="2"/>
    </row>
    <row r="45" spans="1:71" ht="13.5" customHeight="1" x14ac:dyDescent="0.2">
      <c r="A45" s="67" t="s">
        <v>104</v>
      </c>
      <c r="B45" s="30"/>
      <c r="C45" s="30"/>
      <c r="D45" s="30"/>
      <c r="E45" s="30"/>
      <c r="F45" s="30"/>
      <c r="G45" s="30"/>
      <c r="H45" s="30"/>
      <c r="I45" s="30"/>
      <c r="J45" s="30"/>
      <c r="P45" s="1"/>
      <c r="Q45" s="1"/>
      <c r="T45" s="2"/>
    </row>
    <row r="46" spans="1:71" ht="29.25" customHeight="1" x14ac:dyDescent="0.2">
      <c r="A46" s="177" t="s">
        <v>21</v>
      </c>
      <c r="B46" s="177"/>
      <c r="C46" s="177"/>
      <c r="D46" s="177"/>
      <c r="E46" s="177"/>
      <c r="F46" s="177"/>
      <c r="G46" s="177"/>
      <c r="H46" s="177"/>
      <c r="I46" s="177"/>
      <c r="J46" s="177"/>
      <c r="K46" s="194"/>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6"/>
    </row>
    <row r="47" spans="1:71" ht="15" customHeight="1" x14ac:dyDescent="0.2">
      <c r="A47" s="188" t="s">
        <v>8</v>
      </c>
      <c r="B47" s="189"/>
      <c r="C47" s="189"/>
      <c r="D47" s="189"/>
      <c r="E47" s="189"/>
      <c r="F47" s="189"/>
      <c r="G47" s="189"/>
      <c r="H47" s="189"/>
      <c r="I47" s="189"/>
      <c r="J47" s="190"/>
      <c r="K47" s="170"/>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2"/>
    </row>
    <row r="48" spans="1:71" ht="29.25" customHeight="1" x14ac:dyDescent="0.2">
      <c r="A48" s="187" t="s">
        <v>22</v>
      </c>
      <c r="B48" s="187"/>
      <c r="C48" s="187"/>
      <c r="D48" s="187"/>
      <c r="E48" s="187"/>
      <c r="F48" s="187"/>
      <c r="G48" s="187"/>
      <c r="H48" s="187"/>
      <c r="I48" s="187"/>
      <c r="J48" s="187"/>
      <c r="K48" s="191"/>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3"/>
      <c r="AO48" s="173"/>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row>
    <row r="49" spans="1:71" ht="29.25" customHeight="1" x14ac:dyDescent="0.2">
      <c r="A49" s="135" t="s">
        <v>23</v>
      </c>
      <c r="B49" s="135"/>
      <c r="C49" s="135"/>
      <c r="D49" s="135"/>
      <c r="E49" s="135"/>
      <c r="F49" s="135"/>
      <c r="G49" s="135"/>
      <c r="H49" s="135"/>
      <c r="I49" s="135"/>
      <c r="J49" s="135"/>
      <c r="K49" s="160"/>
      <c r="L49" s="161"/>
      <c r="M49" s="161"/>
      <c r="N49" s="161"/>
      <c r="O49" s="161"/>
      <c r="P49" s="161"/>
      <c r="Q49" s="161"/>
      <c r="R49" s="161"/>
      <c r="S49" s="161"/>
      <c r="T49" s="162"/>
      <c r="U49" s="135" t="s">
        <v>73</v>
      </c>
      <c r="V49" s="135"/>
      <c r="W49" s="135"/>
      <c r="X49" s="135"/>
      <c r="Y49" s="135"/>
      <c r="Z49" s="135"/>
      <c r="AA49" s="135"/>
      <c r="AB49" s="135"/>
      <c r="AC49" s="135"/>
      <c r="AD49" s="135"/>
      <c r="AE49" s="160"/>
      <c r="AF49" s="161"/>
      <c r="AG49" s="161"/>
      <c r="AH49" s="161"/>
      <c r="AI49" s="161"/>
      <c r="AJ49" s="161"/>
      <c r="AK49" s="161"/>
      <c r="AL49" s="161"/>
      <c r="AM49" s="161"/>
      <c r="AN49" s="162"/>
      <c r="AO49" s="175"/>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row>
    <row r="50" spans="1:71" ht="29.25" customHeight="1" x14ac:dyDescent="0.2">
      <c r="A50" s="178" t="s">
        <v>29</v>
      </c>
      <c r="B50" s="135"/>
      <c r="C50" s="135"/>
      <c r="D50" s="135"/>
      <c r="E50" s="135"/>
      <c r="F50" s="135"/>
      <c r="G50" s="135"/>
      <c r="H50" s="135"/>
      <c r="I50" s="135"/>
      <c r="J50" s="135"/>
      <c r="K50" s="136"/>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8"/>
    </row>
    <row r="51" spans="1:71" ht="39.75" customHeight="1" x14ac:dyDescent="0.2">
      <c r="A51" s="135" t="s">
        <v>32</v>
      </c>
      <c r="B51" s="135"/>
      <c r="C51" s="135"/>
      <c r="D51" s="135"/>
      <c r="E51" s="135"/>
      <c r="F51" s="135"/>
      <c r="G51" s="135"/>
      <c r="H51" s="135"/>
      <c r="I51" s="135"/>
      <c r="J51" s="135"/>
      <c r="K51" s="136" t="s">
        <v>26</v>
      </c>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8"/>
    </row>
    <row r="52" spans="1:71" ht="28.95" customHeight="1" x14ac:dyDescent="0.2">
      <c r="A52" s="135" t="s">
        <v>108</v>
      </c>
      <c r="B52" s="135"/>
      <c r="C52" s="135"/>
      <c r="D52" s="135"/>
      <c r="E52" s="135"/>
      <c r="F52" s="135"/>
      <c r="G52" s="135"/>
      <c r="H52" s="135"/>
      <c r="I52" s="135"/>
      <c r="J52" s="135"/>
      <c r="K52" s="136"/>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8"/>
    </row>
    <row r="53" spans="1:71" ht="29.25" customHeight="1" x14ac:dyDescent="0.2">
      <c r="A53" s="135" t="s">
        <v>10</v>
      </c>
      <c r="B53" s="135"/>
      <c r="C53" s="135"/>
      <c r="D53" s="135"/>
      <c r="E53" s="135"/>
      <c r="F53" s="135"/>
      <c r="G53" s="135"/>
      <c r="H53" s="135"/>
      <c r="I53" s="135"/>
      <c r="J53" s="135"/>
      <c r="K53" s="136"/>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8"/>
    </row>
  </sheetData>
  <sheetProtection algorithmName="SHA-512" hashValue="QjKVIflFgwFOiwZn816ody54XOO+sEk0Pq3XSDcc8Ijs2jCj3P3KE3IAEQwWDJhtMzAqTRbSf+qLT5tC1Q1dzQ==" saltValue="s0Q76Z9XoO7S/cECY6xTCQ==" spinCount="100000" sheet="1" objects="1" scenarios="1"/>
  <mergeCells count="57">
    <mergeCell ref="AO48:BS48"/>
    <mergeCell ref="AO49:BS49"/>
    <mergeCell ref="A53:J53"/>
    <mergeCell ref="R32:T32"/>
    <mergeCell ref="A49:J49"/>
    <mergeCell ref="A46:J46"/>
    <mergeCell ref="A51:J51"/>
    <mergeCell ref="A50:J50"/>
    <mergeCell ref="K50:AN50"/>
    <mergeCell ref="K39:AN42"/>
    <mergeCell ref="A36:J38"/>
    <mergeCell ref="A48:J48"/>
    <mergeCell ref="A47:J47"/>
    <mergeCell ref="A39:J42"/>
    <mergeCell ref="K48:AN48"/>
    <mergeCell ref="K46:AN46"/>
    <mergeCell ref="A31:J35"/>
    <mergeCell ref="K53:AN53"/>
    <mergeCell ref="AD5:AN5"/>
    <mergeCell ref="AL6:AM6"/>
    <mergeCell ref="AI6:AJ6"/>
    <mergeCell ref="AD6:AE6"/>
    <mergeCell ref="X12:AN12"/>
    <mergeCell ref="X6:Y6"/>
    <mergeCell ref="AF6:AG6"/>
    <mergeCell ref="X10:AN10"/>
    <mergeCell ref="X11:AN11"/>
    <mergeCell ref="K51:AN51"/>
    <mergeCell ref="AB37:AC37"/>
    <mergeCell ref="K47:AN47"/>
    <mergeCell ref="U49:AD49"/>
    <mergeCell ref="K49:T49"/>
    <mergeCell ref="AE49:AN49"/>
    <mergeCell ref="U37:AA37"/>
    <mergeCell ref="O32:Q32"/>
    <mergeCell ref="O34:Q34"/>
    <mergeCell ref="R34:T34"/>
    <mergeCell ref="Z34:AB34"/>
    <mergeCell ref="V32:X32"/>
    <mergeCell ref="V34:X34"/>
    <mergeCell ref="Z32:AB32"/>
    <mergeCell ref="A52:J52"/>
    <mergeCell ref="K52:AN52"/>
    <mergeCell ref="S12:V12"/>
    <mergeCell ref="S11:V11"/>
    <mergeCell ref="S10:V10"/>
    <mergeCell ref="A28:J30"/>
    <mergeCell ref="A25:J27"/>
    <mergeCell ref="O29:T29"/>
    <mergeCell ref="X13:AN13"/>
    <mergeCell ref="U29:AA29"/>
    <mergeCell ref="AB29:AC29"/>
    <mergeCell ref="A17:AN18"/>
    <mergeCell ref="A21:AN23"/>
    <mergeCell ref="S13:V13"/>
    <mergeCell ref="K25:Y27"/>
    <mergeCell ref="Z25:AN27"/>
  </mergeCells>
  <phoneticPr fontId="21"/>
  <dataValidations count="4">
    <dataValidation allowBlank="1" showInputMessage="1" error="この欄は自動入力されます。_x000a_事業の名称は様式２－１で定めてください。" sqref="Z25 K25" xr:uid="{00000000-0002-0000-0000-000000000000}"/>
    <dataValidation allowBlank="1" showInputMessage="1" showErrorMessage="1" error="この欄は自動入力されます。_x000a_先に様式2-3，2-4を記入してください。" sqref="U29:AA29" xr:uid="{00000000-0002-0000-0000-000001000000}"/>
    <dataValidation type="textLength" imeMode="halfAlpha" operator="equal" allowBlank="1" showInputMessage="1" showErrorMessage="1" sqref="AE49:AN49" xr:uid="{00000000-0002-0000-0000-000002000000}">
      <formula1>13</formula1>
    </dataValidation>
    <dataValidation imeMode="halfAlpha" allowBlank="1" showInputMessage="1" showErrorMessage="1" sqref="K49:T49" xr:uid="{00000000-0002-0000-0000-000003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headerFooter>
    <oddFooter>&amp;C45</oddFooter>
  </headerFooter>
  <rowBreaks count="1" manualBreakCount="1">
    <brk id="60" min="1" max="3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7"/>
  <sheetViews>
    <sheetView view="pageBreakPreview" zoomScaleNormal="100" zoomScaleSheetLayoutView="100" workbookViewId="0">
      <selection activeCell="I8" sqref="I8"/>
    </sheetView>
  </sheetViews>
  <sheetFormatPr defaultRowHeight="13.2" x14ac:dyDescent="0.2"/>
  <cols>
    <col min="1" max="1" width="10.109375" customWidth="1"/>
    <col min="6" max="6" width="10.88671875" customWidth="1"/>
  </cols>
  <sheetData>
    <row r="1" spans="1:11" ht="23.4" customHeight="1" x14ac:dyDescent="0.2"/>
    <row r="2" spans="1:11" ht="48" customHeight="1" x14ac:dyDescent="0.2">
      <c r="A2" s="797" t="s">
        <v>127</v>
      </c>
      <c r="B2" s="798"/>
      <c r="C2" s="798"/>
      <c r="D2" s="798"/>
      <c r="E2" s="798"/>
      <c r="F2" s="798"/>
      <c r="G2" s="798"/>
      <c r="H2" s="798"/>
      <c r="I2" s="798"/>
      <c r="J2" s="798"/>
    </row>
    <row r="3" spans="1:11" ht="38.4" customHeight="1" x14ac:dyDescent="0.2">
      <c r="A3" s="50">
        <v>1</v>
      </c>
      <c r="B3" s="792" t="s">
        <v>146</v>
      </c>
      <c r="C3" s="792"/>
      <c r="D3" s="792"/>
      <c r="E3" s="792"/>
      <c r="F3" s="792"/>
      <c r="G3" s="792"/>
      <c r="H3" s="792"/>
      <c r="I3" s="64" t="b">
        <v>0</v>
      </c>
      <c r="J3" s="49"/>
      <c r="K3" t="s">
        <v>129</v>
      </c>
    </row>
    <row r="4" spans="1:11" ht="38.4" customHeight="1" x14ac:dyDescent="0.2">
      <c r="A4" s="50">
        <v>2</v>
      </c>
      <c r="B4" s="792" t="s">
        <v>134</v>
      </c>
      <c r="C4" s="792"/>
      <c r="D4" s="792"/>
      <c r="E4" s="792"/>
      <c r="F4" s="792"/>
      <c r="G4" s="792"/>
      <c r="H4" s="792"/>
      <c r="I4" s="64" t="b">
        <v>0</v>
      </c>
      <c r="K4" t="s">
        <v>130</v>
      </c>
    </row>
    <row r="5" spans="1:11" ht="38.4" customHeight="1" x14ac:dyDescent="0.2">
      <c r="A5" s="50">
        <v>3</v>
      </c>
      <c r="B5" s="792" t="s">
        <v>133</v>
      </c>
      <c r="C5" s="792"/>
      <c r="D5" s="792"/>
      <c r="E5" s="792"/>
      <c r="F5" s="792"/>
      <c r="G5" s="792"/>
      <c r="H5" s="792"/>
      <c r="I5" s="64" t="b">
        <v>0</v>
      </c>
    </row>
    <row r="6" spans="1:11" ht="38.4" customHeight="1" x14ac:dyDescent="0.2">
      <c r="A6" s="50">
        <v>4</v>
      </c>
      <c r="B6" s="792" t="s">
        <v>128</v>
      </c>
      <c r="C6" s="792"/>
      <c r="D6" s="792"/>
      <c r="E6" s="792"/>
      <c r="F6" s="792"/>
      <c r="G6" s="792"/>
      <c r="H6" s="792"/>
      <c r="I6" s="64" t="b">
        <v>0</v>
      </c>
    </row>
    <row r="7" spans="1:11" ht="38.4" customHeight="1" x14ac:dyDescent="0.2">
      <c r="A7" s="50">
        <v>5</v>
      </c>
      <c r="B7" s="792" t="s">
        <v>135</v>
      </c>
      <c r="C7" s="792"/>
      <c r="D7" s="792"/>
      <c r="E7" s="792"/>
      <c r="F7" s="792"/>
      <c r="G7" s="792"/>
      <c r="H7" s="792"/>
      <c r="I7" s="64" t="b">
        <v>0</v>
      </c>
    </row>
    <row r="8" spans="1:11" ht="38.4" customHeight="1" x14ac:dyDescent="0.2">
      <c r="A8" s="50">
        <v>6</v>
      </c>
      <c r="B8" s="793" t="s">
        <v>155</v>
      </c>
      <c r="C8" s="793"/>
      <c r="D8" s="793"/>
      <c r="E8" s="793"/>
      <c r="F8" s="793"/>
      <c r="G8" s="793"/>
      <c r="H8" s="793"/>
      <c r="I8" s="64" t="b">
        <v>0</v>
      </c>
    </row>
    <row r="9" spans="1:11" ht="38.4" customHeight="1" x14ac:dyDescent="0.2">
      <c r="A9" s="63"/>
      <c r="B9" s="63"/>
      <c r="C9" s="63"/>
      <c r="D9" s="63"/>
      <c r="E9" s="63"/>
      <c r="F9" s="63"/>
      <c r="G9" s="63"/>
      <c r="H9" s="63"/>
      <c r="I9" s="63"/>
    </row>
    <row r="10" spans="1:11" ht="38.4" customHeight="1" x14ac:dyDescent="0.2">
      <c r="A10" s="63"/>
      <c r="B10" s="793" t="s">
        <v>172</v>
      </c>
      <c r="C10" s="793"/>
      <c r="D10" s="793"/>
      <c r="E10" s="793"/>
      <c r="F10" s="793"/>
      <c r="G10" s="793"/>
      <c r="H10" s="793"/>
      <c r="I10" s="63"/>
    </row>
    <row r="11" spans="1:11" ht="18" customHeight="1" x14ac:dyDescent="0.2">
      <c r="A11" s="63"/>
      <c r="B11" s="65"/>
      <c r="C11" s="65"/>
      <c r="D11" s="65" t="s">
        <v>178</v>
      </c>
      <c r="E11" s="65"/>
      <c r="F11" s="65"/>
      <c r="G11" s="65"/>
      <c r="H11" s="65"/>
      <c r="I11" s="63"/>
    </row>
    <row r="12" spans="1:11" ht="18" customHeight="1" x14ac:dyDescent="0.2">
      <c r="A12" s="63"/>
      <c r="B12" s="65"/>
      <c r="C12" s="65"/>
      <c r="D12" s="794"/>
      <c r="E12" s="795"/>
      <c r="F12" s="795"/>
      <c r="G12" s="795"/>
      <c r="H12" s="795"/>
      <c r="I12" s="795"/>
      <c r="J12" s="796"/>
    </row>
    <row r="13" spans="1:11" ht="17.399999999999999" customHeight="1" x14ac:dyDescent="0.2">
      <c r="A13" s="63"/>
      <c r="B13" s="63"/>
      <c r="C13" s="63"/>
      <c r="D13" s="793" t="s">
        <v>179</v>
      </c>
      <c r="E13" s="793"/>
      <c r="F13" s="63"/>
      <c r="G13" s="63"/>
      <c r="H13" s="63"/>
      <c r="I13" s="63"/>
    </row>
    <row r="14" spans="1:11" ht="16.95" customHeight="1" x14ac:dyDescent="0.2">
      <c r="A14" s="63"/>
      <c r="B14" s="63"/>
      <c r="C14" s="63"/>
      <c r="D14" s="794"/>
      <c r="E14" s="795"/>
      <c r="F14" s="795"/>
      <c r="G14" s="795"/>
      <c r="H14" s="795"/>
      <c r="I14" s="795"/>
      <c r="J14" s="796"/>
    </row>
    <row r="15" spans="1:11" x14ac:dyDescent="0.2">
      <c r="A15" s="63"/>
      <c r="B15" s="63"/>
      <c r="C15" s="63"/>
      <c r="D15" s="63"/>
      <c r="E15" s="63"/>
      <c r="F15" s="63"/>
      <c r="G15" s="63"/>
      <c r="H15" s="63"/>
      <c r="I15" s="63"/>
    </row>
    <row r="16" spans="1:11" x14ac:dyDescent="0.2">
      <c r="A16" s="63"/>
      <c r="B16" s="63"/>
      <c r="C16" s="63"/>
      <c r="D16" s="63"/>
      <c r="E16" s="63"/>
      <c r="F16" s="63"/>
      <c r="G16" s="63"/>
      <c r="H16" s="63"/>
      <c r="I16" s="63"/>
    </row>
    <row r="17" spans="1:9" x14ac:dyDescent="0.2">
      <c r="A17" s="63"/>
      <c r="B17" s="63"/>
      <c r="C17" s="63"/>
      <c r="D17" s="63"/>
      <c r="E17" s="63"/>
      <c r="F17" s="63"/>
      <c r="G17" s="63"/>
      <c r="H17" s="63"/>
      <c r="I17" s="63"/>
    </row>
  </sheetData>
  <sheetProtection formatCells="0" formatRows="0" insertColumns="0" insertRows="0" insertHyperlinks="0" deleteRows="0" sort="0" autoFilter="0" pivotTables="0"/>
  <mergeCells count="11">
    <mergeCell ref="B7:H7"/>
    <mergeCell ref="D13:E13"/>
    <mergeCell ref="D14:J14"/>
    <mergeCell ref="D12:J12"/>
    <mergeCell ref="A2:J2"/>
    <mergeCell ref="B3:H3"/>
    <mergeCell ref="B4:H4"/>
    <mergeCell ref="B5:H5"/>
    <mergeCell ref="B6:H6"/>
    <mergeCell ref="B10:H10"/>
    <mergeCell ref="B8:H8"/>
  </mergeCells>
  <phoneticPr fontId="20"/>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U37"/>
  <sheetViews>
    <sheetView view="pageBreakPreview" zoomScale="85" zoomScaleNormal="100" zoomScaleSheetLayoutView="85" zoomScalePageLayoutView="85" workbookViewId="0">
      <selection activeCell="B1" sqref="B1:AP1"/>
    </sheetView>
  </sheetViews>
  <sheetFormatPr defaultColWidth="2.6640625" defaultRowHeight="13.5" customHeight="1" x14ac:dyDescent="0.2"/>
  <cols>
    <col min="1" max="1" width="1.21875" style="1" customWidth="1"/>
    <col min="2" max="8" width="2.88671875" style="1" customWidth="1"/>
    <col min="9" max="9" width="5.6640625" style="1" customWidth="1"/>
    <col min="10" max="11" width="6.6640625" style="1" customWidth="1"/>
    <col min="12" max="13" width="2.88671875" style="1" customWidth="1"/>
    <col min="14" max="14" width="5.6640625" style="1" customWidth="1"/>
    <col min="15" max="16" width="2.88671875" style="1" customWidth="1"/>
    <col min="17" max="17" width="2.88671875" style="2" customWidth="1"/>
    <col min="18" max="18" width="4.44140625" style="2" customWidth="1"/>
    <col min="19" max="20" width="2.88671875" style="2" customWidth="1"/>
    <col min="21" max="21" width="2.88671875" style="1" customWidth="1"/>
    <col min="22" max="22" width="3.44140625" style="1" customWidth="1"/>
    <col min="23" max="24" width="5.6640625" style="1" customWidth="1"/>
    <col min="25" max="25" width="5.44140625" style="1" customWidth="1"/>
    <col min="26" max="26" width="6.6640625" style="1" customWidth="1"/>
    <col min="27" max="28" width="2.88671875" style="1" customWidth="1"/>
    <col min="29" max="29" width="3.77734375" style="1" customWidth="1"/>
    <col min="30" max="30" width="13.44140625" style="1" customWidth="1"/>
    <col min="31" max="33" width="2.88671875" style="1" customWidth="1"/>
    <col min="34" max="34" width="4.33203125" style="1" customWidth="1"/>
    <col min="35" max="36" width="3.33203125" style="1" customWidth="1"/>
    <col min="37" max="37" width="3.109375" style="1" customWidth="1"/>
    <col min="38" max="38" width="2.44140625" style="1" customWidth="1"/>
    <col min="39" max="39" width="1.21875" style="1" customWidth="1"/>
    <col min="40" max="40" width="5.6640625" style="1" customWidth="1"/>
    <col min="41" max="41" width="3" style="1" customWidth="1"/>
    <col min="42" max="42" width="9.6640625" style="1" customWidth="1"/>
    <col min="43" max="43" width="4.21875" style="1" customWidth="1"/>
    <col min="44" max="16384" width="2.6640625" style="1"/>
  </cols>
  <sheetData>
    <row r="1" spans="2:63" ht="34.5" customHeight="1" x14ac:dyDescent="0.2">
      <c r="B1" s="451" t="s">
        <v>177</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row>
    <row r="2" spans="2:63" ht="25.2" customHeight="1" x14ac:dyDescent="0.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row>
    <row r="3" spans="2:63" ht="1.5" customHeight="1" x14ac:dyDescent="0.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row>
    <row r="4" spans="2:63" ht="27.75" customHeight="1" x14ac:dyDescent="0.2">
      <c r="B4" s="31" t="s">
        <v>34</v>
      </c>
      <c r="C4" s="28"/>
      <c r="D4" s="28"/>
      <c r="E4" s="28"/>
      <c r="F4" s="28"/>
      <c r="G4" s="28"/>
      <c r="H4" s="28"/>
      <c r="I4" s="28"/>
    </row>
    <row r="5" spans="2:63" ht="37.200000000000003" customHeight="1" x14ac:dyDescent="0.2">
      <c r="B5" s="453" t="s">
        <v>25</v>
      </c>
      <c r="C5" s="454"/>
      <c r="D5" s="454"/>
      <c r="E5" s="454"/>
      <c r="F5" s="454"/>
      <c r="G5" s="454"/>
      <c r="H5" s="454"/>
      <c r="I5" s="455"/>
      <c r="J5" s="456" t="str">
        <f>IF(様式１!X10="","",様式１!X10)</f>
        <v/>
      </c>
      <c r="K5" s="457"/>
      <c r="L5" s="457"/>
      <c r="M5" s="457"/>
      <c r="N5" s="457"/>
      <c r="O5" s="457"/>
      <c r="P5" s="457"/>
      <c r="Q5" s="457"/>
      <c r="R5" s="457"/>
      <c r="S5" s="457"/>
      <c r="T5" s="457"/>
      <c r="U5" s="457"/>
      <c r="V5" s="457"/>
      <c r="W5" s="457"/>
      <c r="X5" s="457"/>
      <c r="Y5" s="457"/>
      <c r="Z5" s="66"/>
      <c r="AA5" s="458" t="s">
        <v>109</v>
      </c>
      <c r="AB5" s="458"/>
      <c r="AC5" s="458"/>
      <c r="AD5" s="458"/>
      <c r="AE5" s="458"/>
      <c r="AF5" s="458"/>
      <c r="AG5" s="458"/>
      <c r="AH5" s="458"/>
      <c r="AI5" s="458"/>
      <c r="AJ5" s="458"/>
      <c r="AK5" s="458"/>
      <c r="AL5" s="458"/>
      <c r="AM5" s="458"/>
      <c r="AN5" s="458"/>
      <c r="AO5" s="109"/>
      <c r="AP5" s="110"/>
    </row>
    <row r="6" spans="2:63" ht="18" customHeight="1" x14ac:dyDescent="0.2">
      <c r="B6" s="459" t="s">
        <v>35</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1"/>
    </row>
    <row r="7" spans="2:63" ht="18" customHeight="1" x14ac:dyDescent="0.2">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4"/>
    </row>
    <row r="8" spans="2:63" ht="39" customHeight="1" x14ac:dyDescent="0.2">
      <c r="B8" s="512" t="s">
        <v>36</v>
      </c>
      <c r="C8" s="512"/>
      <c r="D8" s="512"/>
      <c r="E8" s="512"/>
      <c r="F8" s="513"/>
      <c r="G8" s="513"/>
      <c r="H8" s="513"/>
      <c r="I8" s="513"/>
      <c r="J8" s="513"/>
      <c r="K8" s="513"/>
      <c r="L8" s="513"/>
      <c r="M8" s="513"/>
      <c r="N8" s="513"/>
      <c r="O8" s="513"/>
      <c r="P8" s="513"/>
      <c r="Q8" s="513"/>
      <c r="R8" s="513"/>
      <c r="S8" s="513"/>
      <c r="T8" s="513"/>
      <c r="U8" s="427" t="s">
        <v>37</v>
      </c>
      <c r="V8" s="428"/>
      <c r="W8" s="428"/>
      <c r="X8" s="428"/>
      <c r="Y8" s="428"/>
      <c r="Z8" s="429"/>
      <c r="AA8" s="515"/>
      <c r="AB8" s="516"/>
      <c r="AC8" s="516"/>
      <c r="AD8" s="516"/>
      <c r="AE8" s="516"/>
      <c r="AF8" s="516"/>
      <c r="AG8" s="516"/>
      <c r="AH8" s="516"/>
      <c r="AI8" s="517"/>
      <c r="AJ8" s="518" t="s">
        <v>88</v>
      </c>
      <c r="AK8" s="519"/>
      <c r="AL8" s="519"/>
      <c r="AM8" s="520"/>
      <c r="AN8" s="62" t="s">
        <v>125</v>
      </c>
      <c r="AO8" s="524"/>
      <c r="AP8" s="525"/>
      <c r="AQ8" s="4"/>
    </row>
    <row r="9" spans="2:63" ht="39" customHeight="1" x14ac:dyDescent="0.2">
      <c r="B9" s="420"/>
      <c r="C9" s="420"/>
      <c r="D9" s="420"/>
      <c r="E9" s="420"/>
      <c r="F9" s="514"/>
      <c r="G9" s="514"/>
      <c r="H9" s="514"/>
      <c r="I9" s="514"/>
      <c r="J9" s="514"/>
      <c r="K9" s="514"/>
      <c r="L9" s="514"/>
      <c r="M9" s="514"/>
      <c r="N9" s="514"/>
      <c r="O9" s="514"/>
      <c r="P9" s="514"/>
      <c r="Q9" s="514"/>
      <c r="R9" s="514"/>
      <c r="S9" s="514"/>
      <c r="T9" s="514"/>
      <c r="U9" s="526" t="s">
        <v>176</v>
      </c>
      <c r="V9" s="526"/>
      <c r="W9" s="526"/>
      <c r="X9" s="526"/>
      <c r="Y9" s="526"/>
      <c r="Z9" s="526"/>
      <c r="AA9" s="527"/>
      <c r="AB9" s="527"/>
      <c r="AC9" s="527"/>
      <c r="AD9" s="527"/>
      <c r="AE9" s="527"/>
      <c r="AF9" s="527"/>
      <c r="AG9" s="527"/>
      <c r="AH9" s="527"/>
      <c r="AI9" s="527"/>
      <c r="AJ9" s="521"/>
      <c r="AK9" s="522"/>
      <c r="AL9" s="522"/>
      <c r="AM9" s="523"/>
      <c r="AN9" s="62" t="s">
        <v>126</v>
      </c>
      <c r="AO9" s="416"/>
      <c r="AP9" s="417"/>
      <c r="AQ9" s="139"/>
      <c r="AR9" s="139"/>
      <c r="AS9" s="139"/>
      <c r="AT9" s="139"/>
      <c r="AU9" s="139"/>
      <c r="AV9" s="139"/>
      <c r="AW9" s="139"/>
      <c r="AX9" s="139"/>
      <c r="AY9" s="139"/>
      <c r="AZ9" s="139"/>
      <c r="BA9" s="139"/>
      <c r="BB9" s="139"/>
      <c r="BC9" s="139"/>
      <c r="BD9" s="139"/>
      <c r="BE9" s="139"/>
      <c r="BF9" s="139"/>
      <c r="BG9" s="139"/>
      <c r="BH9" s="139"/>
      <c r="BI9" s="139"/>
    </row>
    <row r="10" spans="2:63" ht="37.200000000000003" customHeight="1" x14ac:dyDescent="0.2">
      <c r="B10" s="465" t="s">
        <v>38</v>
      </c>
      <c r="C10" s="466"/>
      <c r="D10" s="466"/>
      <c r="E10" s="467"/>
      <c r="F10" s="474"/>
      <c r="G10" s="475"/>
      <c r="H10" s="475"/>
      <c r="I10" s="475"/>
      <c r="J10" s="476"/>
      <c r="K10" s="482" t="s">
        <v>99</v>
      </c>
      <c r="L10" s="483"/>
      <c r="M10" s="483"/>
      <c r="N10" s="483"/>
      <c r="O10" s="484"/>
      <c r="P10" s="491">
        <f>O22</f>
        <v>0</v>
      </c>
      <c r="Q10" s="492"/>
      <c r="R10" s="492"/>
      <c r="S10" s="492"/>
      <c r="T10" s="493"/>
      <c r="U10" s="398" t="s">
        <v>150</v>
      </c>
      <c r="V10" s="399"/>
      <c r="W10" s="399"/>
      <c r="X10" s="399"/>
      <c r="Y10" s="399"/>
      <c r="Z10" s="400"/>
      <c r="AA10" s="403">
        <f>IF(S22&lt;AD22,"子供無料座席（個人用）が同伴者半額席（個人用）よりも少なくなっています",S22)</f>
        <v>0</v>
      </c>
      <c r="AB10" s="401"/>
      <c r="AC10" s="401"/>
      <c r="AD10" s="402"/>
      <c r="AE10" s="405" t="s">
        <v>121</v>
      </c>
      <c r="AF10" s="405"/>
      <c r="AG10" s="405"/>
      <c r="AH10" s="405"/>
      <c r="AI10" s="406"/>
      <c r="AJ10" s="500" t="e">
        <f>ROUNDDOWN((AA10+AA11)/P10,2)</f>
        <v>#DIV/0!</v>
      </c>
      <c r="AK10" s="501"/>
      <c r="AL10" s="501"/>
      <c r="AM10" s="502"/>
      <c r="AN10" s="506" t="s">
        <v>123</v>
      </c>
      <c r="AO10" s="507"/>
      <c r="AP10" s="439" t="e">
        <f>IF((AA10+AA11+AA12+AA13)/P10&gt;0.5,"【エラー】　　子供無料座席＋同伴者半額座席は、総座席数の50%以下で設定してください",ROUNDDOWN((AA10+AA11+AA12+AA13)/P10,2))</f>
        <v>#DIV/0!</v>
      </c>
      <c r="AQ10" s="397"/>
      <c r="AR10" s="397"/>
      <c r="AS10" s="397"/>
      <c r="AT10" s="397"/>
      <c r="AU10" s="397"/>
      <c r="AV10" s="397"/>
      <c r="AW10" s="397"/>
      <c r="AX10" s="397"/>
      <c r="AY10" s="397"/>
      <c r="AZ10" s="397"/>
      <c r="BA10" s="397"/>
      <c r="BB10" s="397"/>
      <c r="BC10" s="397"/>
      <c r="BD10" s="397"/>
      <c r="BE10" s="397"/>
      <c r="BF10" s="397"/>
      <c r="BG10" s="397"/>
      <c r="BH10" s="397"/>
      <c r="BI10" s="397"/>
      <c r="BJ10" s="397"/>
      <c r="BK10" s="397"/>
    </row>
    <row r="11" spans="2:63" ht="37.200000000000003" customHeight="1" x14ac:dyDescent="0.2">
      <c r="B11" s="468"/>
      <c r="C11" s="469"/>
      <c r="D11" s="469"/>
      <c r="E11" s="470"/>
      <c r="F11" s="477"/>
      <c r="G11" s="139"/>
      <c r="H11" s="139"/>
      <c r="I11" s="139"/>
      <c r="J11" s="478"/>
      <c r="K11" s="485"/>
      <c r="L11" s="486"/>
      <c r="M11" s="486"/>
      <c r="N11" s="486"/>
      <c r="O11" s="487"/>
      <c r="P11" s="494"/>
      <c r="Q11" s="495"/>
      <c r="R11" s="495"/>
      <c r="S11" s="495"/>
      <c r="T11" s="496"/>
      <c r="U11" s="398" t="s">
        <v>152</v>
      </c>
      <c r="V11" s="399"/>
      <c r="W11" s="399"/>
      <c r="X11" s="399"/>
      <c r="Y11" s="399"/>
      <c r="Z11" s="400"/>
      <c r="AA11" s="401">
        <f>IF(W22&gt;S22,"子供無料座席（団体用）が子供無料座席（個人用）を上回っています",W22)</f>
        <v>0</v>
      </c>
      <c r="AB11" s="401"/>
      <c r="AC11" s="401"/>
      <c r="AD11" s="402"/>
      <c r="AE11" s="408"/>
      <c r="AF11" s="408"/>
      <c r="AG11" s="408"/>
      <c r="AH11" s="408"/>
      <c r="AI11" s="409"/>
      <c r="AJ11" s="503"/>
      <c r="AK11" s="504"/>
      <c r="AL11" s="504"/>
      <c r="AM11" s="505"/>
      <c r="AN11" s="508"/>
      <c r="AO11" s="509"/>
      <c r="AP11" s="439"/>
      <c r="AQ11" s="397"/>
      <c r="AR11" s="397"/>
      <c r="AS11" s="397"/>
      <c r="AT11" s="397"/>
      <c r="AU11" s="397"/>
      <c r="AV11" s="397"/>
      <c r="AW11" s="397"/>
      <c r="AX11" s="397"/>
      <c r="AY11" s="397"/>
      <c r="AZ11" s="397"/>
      <c r="BA11" s="397"/>
      <c r="BB11" s="397"/>
      <c r="BC11" s="397"/>
      <c r="BD11" s="397"/>
      <c r="BE11" s="397"/>
      <c r="BF11" s="397"/>
      <c r="BG11" s="397"/>
      <c r="BH11" s="397"/>
      <c r="BI11" s="397"/>
      <c r="BJ11" s="397"/>
      <c r="BK11" s="397"/>
    </row>
    <row r="12" spans="2:63" ht="37.200000000000003" customHeight="1" x14ac:dyDescent="0.2">
      <c r="B12" s="468"/>
      <c r="C12" s="469"/>
      <c r="D12" s="469"/>
      <c r="E12" s="470"/>
      <c r="F12" s="477"/>
      <c r="G12" s="139"/>
      <c r="H12" s="139"/>
      <c r="I12" s="139"/>
      <c r="J12" s="478"/>
      <c r="K12" s="485"/>
      <c r="L12" s="486"/>
      <c r="M12" s="486"/>
      <c r="N12" s="486"/>
      <c r="O12" s="487"/>
      <c r="P12" s="494"/>
      <c r="Q12" s="495"/>
      <c r="R12" s="495"/>
      <c r="S12" s="495"/>
      <c r="T12" s="496"/>
      <c r="U12" s="398" t="s">
        <v>153</v>
      </c>
      <c r="V12" s="399"/>
      <c r="W12" s="399"/>
      <c r="X12" s="399"/>
      <c r="Y12" s="399"/>
      <c r="Z12" s="400"/>
      <c r="AA12" s="403">
        <f>AD22</f>
        <v>0</v>
      </c>
      <c r="AB12" s="401"/>
      <c r="AC12" s="401"/>
      <c r="AD12" s="402"/>
      <c r="AE12" s="404" t="s">
        <v>122</v>
      </c>
      <c r="AF12" s="405"/>
      <c r="AG12" s="405"/>
      <c r="AH12" s="405"/>
      <c r="AI12" s="406"/>
      <c r="AJ12" s="410" t="e">
        <f>ROUNDDOWN((AA12+AA13)/P10,2)</f>
        <v>#DIV/0!</v>
      </c>
      <c r="AK12" s="411"/>
      <c r="AL12" s="411"/>
      <c r="AM12" s="412"/>
      <c r="AN12" s="508"/>
      <c r="AO12" s="509"/>
      <c r="AP12" s="439"/>
      <c r="AQ12" s="386" t="str">
        <f>IF((S22+AD22)&lt;(W22+AE22),"【エラー】　個人用（子供無料＋同伴半額）よりも団体用（子供無料＋同伴半額）が多くなっているため、団体用の座席数を減じる必要があります","")</f>
        <v/>
      </c>
      <c r="AR12" s="386"/>
      <c r="AS12" s="386"/>
      <c r="AT12" s="386"/>
      <c r="AU12" s="386"/>
      <c r="AV12" s="386"/>
      <c r="AW12" s="386"/>
      <c r="AX12" s="386"/>
      <c r="AY12" s="386"/>
      <c r="AZ12" s="386"/>
      <c r="BA12" s="386"/>
      <c r="BB12" s="386"/>
      <c r="BC12" s="386"/>
      <c r="BD12" s="386"/>
      <c r="BE12" s="386"/>
      <c r="BF12" s="386"/>
      <c r="BG12" s="386"/>
      <c r="BH12" s="386"/>
      <c r="BI12" s="386"/>
      <c r="BJ12" s="386"/>
      <c r="BK12" s="386"/>
    </row>
    <row r="13" spans="2:63" ht="37.200000000000003" customHeight="1" x14ac:dyDescent="0.2">
      <c r="B13" s="471"/>
      <c r="C13" s="472"/>
      <c r="D13" s="472"/>
      <c r="E13" s="473"/>
      <c r="F13" s="479"/>
      <c r="G13" s="480"/>
      <c r="H13" s="480"/>
      <c r="I13" s="480"/>
      <c r="J13" s="481"/>
      <c r="K13" s="488"/>
      <c r="L13" s="489"/>
      <c r="M13" s="489"/>
      <c r="N13" s="489"/>
      <c r="O13" s="490"/>
      <c r="P13" s="497"/>
      <c r="Q13" s="498"/>
      <c r="R13" s="498"/>
      <c r="S13" s="498"/>
      <c r="T13" s="499"/>
      <c r="U13" s="398" t="s">
        <v>154</v>
      </c>
      <c r="V13" s="399"/>
      <c r="W13" s="399"/>
      <c r="X13" s="399"/>
      <c r="Y13" s="399"/>
      <c r="Z13" s="400"/>
      <c r="AA13" s="418">
        <f>IF(AE22&gt;AD22,"同伴者半額席（団体用）が同伴者半額席（個人用）を上回っています",AE22)</f>
        <v>0</v>
      </c>
      <c r="AB13" s="418"/>
      <c r="AC13" s="418"/>
      <c r="AD13" s="419"/>
      <c r="AE13" s="407"/>
      <c r="AF13" s="408"/>
      <c r="AG13" s="408"/>
      <c r="AH13" s="408"/>
      <c r="AI13" s="409"/>
      <c r="AJ13" s="413"/>
      <c r="AK13" s="414"/>
      <c r="AL13" s="414"/>
      <c r="AM13" s="415"/>
      <c r="AN13" s="510"/>
      <c r="AO13" s="511"/>
      <c r="AP13" s="439"/>
      <c r="AQ13" s="386"/>
      <c r="AR13" s="386"/>
      <c r="AS13" s="386"/>
      <c r="AT13" s="386"/>
      <c r="AU13" s="386"/>
      <c r="AV13" s="386"/>
      <c r="AW13" s="386"/>
      <c r="AX13" s="386"/>
      <c r="AY13" s="386"/>
      <c r="AZ13" s="386"/>
      <c r="BA13" s="386"/>
      <c r="BB13" s="386"/>
      <c r="BC13" s="386"/>
      <c r="BD13" s="386"/>
      <c r="BE13" s="386"/>
      <c r="BF13" s="386"/>
      <c r="BG13" s="386"/>
      <c r="BH13" s="386"/>
      <c r="BI13" s="386"/>
      <c r="BJ13" s="386"/>
      <c r="BK13" s="386"/>
    </row>
    <row r="14" spans="2:63" ht="23.1" customHeight="1" x14ac:dyDescent="0.2">
      <c r="B14" s="420" t="s">
        <v>39</v>
      </c>
      <c r="C14" s="420"/>
      <c r="D14" s="420"/>
      <c r="E14" s="420"/>
      <c r="F14" s="421"/>
      <c r="G14" s="422"/>
      <c r="H14" s="422"/>
      <c r="I14" s="422"/>
      <c r="J14" s="422"/>
      <c r="K14" s="140" t="s">
        <v>180</v>
      </c>
      <c r="L14" s="247"/>
      <c r="M14" s="247"/>
      <c r="N14" s="247"/>
      <c r="O14" s="247"/>
      <c r="P14" s="423"/>
      <c r="Q14" s="424"/>
      <c r="R14" s="424"/>
      <c r="S14" s="424"/>
      <c r="T14" s="424"/>
      <c r="U14" s="427" t="s">
        <v>91</v>
      </c>
      <c r="V14" s="428"/>
      <c r="W14" s="428"/>
      <c r="X14" s="428"/>
      <c r="Y14" s="428"/>
      <c r="Z14" s="429"/>
      <c r="AA14" s="433"/>
      <c r="AB14" s="434"/>
      <c r="AC14" s="434"/>
      <c r="AD14" s="435"/>
      <c r="AE14" s="404" t="s">
        <v>110</v>
      </c>
      <c r="AF14" s="440"/>
      <c r="AG14" s="440"/>
      <c r="AH14" s="440"/>
      <c r="AI14" s="441"/>
      <c r="AJ14" s="445">
        <f>SUM(Y22,AI22)</f>
        <v>0</v>
      </c>
      <c r="AK14" s="446"/>
      <c r="AL14" s="446"/>
      <c r="AM14" s="446"/>
      <c r="AN14" s="446"/>
      <c r="AO14" s="446"/>
      <c r="AP14" s="447"/>
      <c r="AQ14" s="386" t="str">
        <f>IF(AE22&gt;W22,"【エラー】　団体用の同伴者席が団体用の子供席より多くなっているため、団体用の同伴者席数を減じる必要があります","")</f>
        <v/>
      </c>
      <c r="AR14" s="386"/>
      <c r="AS14" s="386"/>
      <c r="AT14" s="386"/>
      <c r="AU14" s="386"/>
      <c r="AV14" s="386"/>
      <c r="AW14" s="386"/>
      <c r="AX14" s="386"/>
      <c r="AY14" s="386"/>
      <c r="AZ14" s="386"/>
      <c r="BA14" s="386"/>
      <c r="BB14" s="386"/>
      <c r="BC14" s="386"/>
      <c r="BD14" s="386"/>
      <c r="BE14" s="386"/>
      <c r="BF14" s="386"/>
      <c r="BG14" s="386"/>
      <c r="BH14" s="386"/>
      <c r="BI14" s="386"/>
      <c r="BJ14" s="386"/>
      <c r="BK14" s="386"/>
    </row>
    <row r="15" spans="2:63" ht="31.95" customHeight="1" x14ac:dyDescent="0.2">
      <c r="B15" s="420"/>
      <c r="C15" s="420"/>
      <c r="D15" s="420"/>
      <c r="E15" s="420"/>
      <c r="F15" s="421"/>
      <c r="G15" s="422"/>
      <c r="H15" s="422"/>
      <c r="I15" s="422"/>
      <c r="J15" s="422"/>
      <c r="K15" s="141"/>
      <c r="L15" s="247"/>
      <c r="M15" s="247"/>
      <c r="N15" s="247"/>
      <c r="O15" s="247"/>
      <c r="P15" s="425"/>
      <c r="Q15" s="426"/>
      <c r="R15" s="426"/>
      <c r="S15" s="426"/>
      <c r="T15" s="426"/>
      <c r="U15" s="430"/>
      <c r="V15" s="431"/>
      <c r="W15" s="431"/>
      <c r="X15" s="431"/>
      <c r="Y15" s="431"/>
      <c r="Z15" s="432"/>
      <c r="AA15" s="436"/>
      <c r="AB15" s="437"/>
      <c r="AC15" s="437"/>
      <c r="AD15" s="438"/>
      <c r="AE15" s="442"/>
      <c r="AF15" s="443"/>
      <c r="AG15" s="443"/>
      <c r="AH15" s="443"/>
      <c r="AI15" s="444"/>
      <c r="AJ15" s="448"/>
      <c r="AK15" s="449"/>
      <c r="AL15" s="449"/>
      <c r="AM15" s="449"/>
      <c r="AN15" s="449"/>
      <c r="AO15" s="449"/>
      <c r="AP15" s="450"/>
      <c r="AQ15" s="386"/>
      <c r="AR15" s="386"/>
      <c r="AS15" s="386"/>
      <c r="AT15" s="386"/>
      <c r="AU15" s="386"/>
      <c r="AV15" s="386"/>
      <c r="AW15" s="386"/>
      <c r="AX15" s="386"/>
      <c r="AY15" s="386"/>
      <c r="AZ15" s="386"/>
      <c r="BA15" s="386"/>
      <c r="BB15" s="386"/>
      <c r="BC15" s="386"/>
      <c r="BD15" s="386"/>
      <c r="BE15" s="386"/>
      <c r="BF15" s="386"/>
      <c r="BG15" s="386"/>
      <c r="BH15" s="386"/>
      <c r="BI15" s="386"/>
      <c r="BJ15" s="386"/>
      <c r="BK15" s="386"/>
    </row>
    <row r="16" spans="2:63" ht="39.6" customHeight="1" x14ac:dyDescent="0.2">
      <c r="B16" s="387" t="s">
        <v>114</v>
      </c>
      <c r="C16" s="247"/>
      <c r="D16" s="247"/>
      <c r="E16" s="247"/>
      <c r="F16" s="247"/>
      <c r="G16" s="247"/>
      <c r="H16" s="247"/>
      <c r="I16" s="247"/>
      <c r="J16" s="388" t="s">
        <v>85</v>
      </c>
      <c r="K16" s="389"/>
      <c r="L16" s="389" t="s">
        <v>86</v>
      </c>
      <c r="M16" s="389"/>
      <c r="N16" s="389"/>
      <c r="O16" s="389" t="s">
        <v>100</v>
      </c>
      <c r="P16" s="389"/>
      <c r="Q16" s="389"/>
      <c r="R16" s="389"/>
      <c r="S16" s="389" t="s">
        <v>150</v>
      </c>
      <c r="T16" s="389"/>
      <c r="U16" s="389"/>
      <c r="V16" s="389"/>
      <c r="W16" s="390" t="s">
        <v>148</v>
      </c>
      <c r="X16" s="390"/>
      <c r="Y16" s="390" t="s">
        <v>112</v>
      </c>
      <c r="Z16" s="390"/>
      <c r="AA16" s="390"/>
      <c r="AB16" s="390"/>
      <c r="AC16" s="390"/>
      <c r="AD16" s="69" t="s">
        <v>151</v>
      </c>
      <c r="AE16" s="389" t="s">
        <v>149</v>
      </c>
      <c r="AF16" s="389"/>
      <c r="AG16" s="389"/>
      <c r="AH16" s="389"/>
      <c r="AI16" s="390" t="s">
        <v>113</v>
      </c>
      <c r="AJ16" s="390"/>
      <c r="AK16" s="390"/>
      <c r="AL16" s="390"/>
      <c r="AM16" s="390"/>
      <c r="AN16" s="390"/>
      <c r="AO16" s="390"/>
      <c r="AP16" s="391"/>
      <c r="AQ16" s="4"/>
    </row>
    <row r="17" spans="2:73" ht="27" customHeight="1" x14ac:dyDescent="0.2">
      <c r="B17" s="387"/>
      <c r="C17" s="247"/>
      <c r="D17" s="247"/>
      <c r="E17" s="247"/>
      <c r="F17" s="247"/>
      <c r="G17" s="247"/>
      <c r="H17" s="247"/>
      <c r="I17" s="247"/>
      <c r="J17" s="392" t="s">
        <v>92</v>
      </c>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4"/>
      <c r="AQ17" s="4"/>
    </row>
    <row r="18" spans="2:73" ht="23.1" customHeight="1" x14ac:dyDescent="0.2">
      <c r="B18" s="387"/>
      <c r="C18" s="247"/>
      <c r="D18" s="247"/>
      <c r="E18" s="247"/>
      <c r="F18" s="247"/>
      <c r="G18" s="247"/>
      <c r="H18" s="247"/>
      <c r="I18" s="247"/>
      <c r="J18" s="383"/>
      <c r="K18" s="384"/>
      <c r="L18" s="385"/>
      <c r="M18" s="385"/>
      <c r="N18" s="385"/>
      <c r="O18" s="385"/>
      <c r="P18" s="385"/>
      <c r="Q18" s="385"/>
      <c r="R18" s="385"/>
      <c r="S18" s="385"/>
      <c r="T18" s="385"/>
      <c r="U18" s="385"/>
      <c r="V18" s="385"/>
      <c r="W18" s="378"/>
      <c r="X18" s="379"/>
      <c r="Y18" s="369">
        <f>IF(L18&lt;=30000,L18*S18+L18*W18,30000*S18+30000*W18)</f>
        <v>0</v>
      </c>
      <c r="Z18" s="370"/>
      <c r="AA18" s="370"/>
      <c r="AB18" s="370"/>
      <c r="AC18" s="371"/>
      <c r="AD18" s="70"/>
      <c r="AE18" s="372"/>
      <c r="AF18" s="372"/>
      <c r="AG18" s="372"/>
      <c r="AH18" s="373"/>
      <c r="AI18" s="395">
        <f>IF(L18&lt;=30000,L18/2*AD18+L18/2*AE18,30000/2*AD18+30000/2*AE18)</f>
        <v>0</v>
      </c>
      <c r="AJ18" s="395"/>
      <c r="AK18" s="395"/>
      <c r="AL18" s="395"/>
      <c r="AM18" s="395"/>
      <c r="AN18" s="395"/>
      <c r="AO18" s="369"/>
      <c r="AP18" s="396"/>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row>
    <row r="19" spans="2:73" ht="23.1" customHeight="1" x14ac:dyDescent="0.2">
      <c r="B19" s="387"/>
      <c r="C19" s="247"/>
      <c r="D19" s="247"/>
      <c r="E19" s="247"/>
      <c r="F19" s="247"/>
      <c r="G19" s="247"/>
      <c r="H19" s="247"/>
      <c r="I19" s="247"/>
      <c r="J19" s="383"/>
      <c r="K19" s="384"/>
      <c r="L19" s="385"/>
      <c r="M19" s="385"/>
      <c r="N19" s="385"/>
      <c r="O19" s="385"/>
      <c r="P19" s="385"/>
      <c r="Q19" s="385"/>
      <c r="R19" s="385"/>
      <c r="S19" s="385"/>
      <c r="T19" s="385"/>
      <c r="U19" s="385"/>
      <c r="V19" s="385"/>
      <c r="W19" s="378"/>
      <c r="X19" s="379"/>
      <c r="Y19" s="369">
        <f t="shared" ref="Y19:Y21" si="0">IF(L19&lt;=30000,L19*S19+L19*W19,30000*S19+30000*W19)</f>
        <v>0</v>
      </c>
      <c r="Z19" s="370"/>
      <c r="AA19" s="370"/>
      <c r="AB19" s="370"/>
      <c r="AC19" s="371"/>
      <c r="AD19" s="70"/>
      <c r="AE19" s="372"/>
      <c r="AF19" s="372"/>
      <c r="AG19" s="372"/>
      <c r="AH19" s="373"/>
      <c r="AI19" s="369">
        <f>IF(L19&lt;=30000,L19/2*AD19+L19/2*AE19,30000/2*AD19+30000/2*AE19)</f>
        <v>0</v>
      </c>
      <c r="AJ19" s="370"/>
      <c r="AK19" s="370"/>
      <c r="AL19" s="370"/>
      <c r="AM19" s="370"/>
      <c r="AN19" s="370"/>
      <c r="AO19" s="370"/>
      <c r="AP19" s="374"/>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row>
    <row r="20" spans="2:73" ht="22.95" customHeight="1" x14ac:dyDescent="0.2">
      <c r="B20" s="387"/>
      <c r="C20" s="247"/>
      <c r="D20" s="247"/>
      <c r="E20" s="247"/>
      <c r="F20" s="247"/>
      <c r="G20" s="247"/>
      <c r="H20" s="247"/>
      <c r="I20" s="247"/>
      <c r="J20" s="383"/>
      <c r="K20" s="384"/>
      <c r="L20" s="385"/>
      <c r="M20" s="385"/>
      <c r="N20" s="385"/>
      <c r="O20" s="385"/>
      <c r="P20" s="385"/>
      <c r="Q20" s="385"/>
      <c r="R20" s="385"/>
      <c r="S20" s="385"/>
      <c r="T20" s="385"/>
      <c r="U20" s="385"/>
      <c r="V20" s="385"/>
      <c r="W20" s="378"/>
      <c r="X20" s="379"/>
      <c r="Y20" s="369">
        <f t="shared" si="0"/>
        <v>0</v>
      </c>
      <c r="Z20" s="370"/>
      <c r="AA20" s="370"/>
      <c r="AB20" s="370"/>
      <c r="AC20" s="371"/>
      <c r="AD20" s="70"/>
      <c r="AE20" s="372"/>
      <c r="AF20" s="372"/>
      <c r="AG20" s="372"/>
      <c r="AH20" s="373"/>
      <c r="AI20" s="369">
        <f t="shared" ref="AI20:AI21" si="1">IF(L20&lt;=30000,L20/2*AD20+L20/2*AE20,30000/2*AD20+30000/2*AE20)</f>
        <v>0</v>
      </c>
      <c r="AJ20" s="370"/>
      <c r="AK20" s="370"/>
      <c r="AL20" s="370"/>
      <c r="AM20" s="370"/>
      <c r="AN20" s="370"/>
      <c r="AO20" s="370"/>
      <c r="AP20" s="374"/>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row>
    <row r="21" spans="2:73" ht="23.1" customHeight="1" thickBot="1" x14ac:dyDescent="0.25">
      <c r="B21" s="387"/>
      <c r="C21" s="247"/>
      <c r="D21" s="247"/>
      <c r="E21" s="247"/>
      <c r="F21" s="247"/>
      <c r="G21" s="247"/>
      <c r="H21" s="247"/>
      <c r="I21" s="247"/>
      <c r="J21" s="375"/>
      <c r="K21" s="376"/>
      <c r="L21" s="377"/>
      <c r="M21" s="377"/>
      <c r="N21" s="377"/>
      <c r="O21" s="377"/>
      <c r="P21" s="377"/>
      <c r="Q21" s="377"/>
      <c r="R21" s="377"/>
      <c r="S21" s="377"/>
      <c r="T21" s="377"/>
      <c r="U21" s="377"/>
      <c r="V21" s="377"/>
      <c r="W21" s="378"/>
      <c r="X21" s="379"/>
      <c r="Y21" s="369">
        <f t="shared" si="0"/>
        <v>0</v>
      </c>
      <c r="Z21" s="370"/>
      <c r="AA21" s="370"/>
      <c r="AB21" s="370"/>
      <c r="AC21" s="371"/>
      <c r="AD21" s="71"/>
      <c r="AE21" s="372"/>
      <c r="AF21" s="372"/>
      <c r="AG21" s="372"/>
      <c r="AH21" s="373"/>
      <c r="AI21" s="380">
        <f t="shared" si="1"/>
        <v>0</v>
      </c>
      <c r="AJ21" s="381"/>
      <c r="AK21" s="381"/>
      <c r="AL21" s="381"/>
      <c r="AM21" s="381"/>
      <c r="AN21" s="381"/>
      <c r="AO21" s="381"/>
      <c r="AP21" s="382"/>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row>
    <row r="22" spans="2:73" ht="23.1" customHeight="1" thickTop="1" x14ac:dyDescent="0.2">
      <c r="B22" s="247"/>
      <c r="C22" s="247"/>
      <c r="D22" s="247"/>
      <c r="E22" s="247"/>
      <c r="F22" s="247"/>
      <c r="G22" s="247"/>
      <c r="H22" s="247"/>
      <c r="I22" s="247"/>
      <c r="J22" s="366" t="s">
        <v>75</v>
      </c>
      <c r="K22" s="367"/>
      <c r="L22" s="368" t="s">
        <v>87</v>
      </c>
      <c r="M22" s="368"/>
      <c r="N22" s="368"/>
      <c r="O22" s="349">
        <f>SUM(O18:R21)</f>
        <v>0</v>
      </c>
      <c r="P22" s="349"/>
      <c r="Q22" s="349"/>
      <c r="R22" s="349"/>
      <c r="S22" s="349">
        <f>SUM(S18:V21)</f>
        <v>0</v>
      </c>
      <c r="T22" s="349"/>
      <c r="U22" s="349"/>
      <c r="V22" s="349"/>
      <c r="W22" s="349">
        <f>SUM(W18:X21)</f>
        <v>0</v>
      </c>
      <c r="X22" s="349"/>
      <c r="Y22" s="349">
        <f>SUM(Y18:AC21)</f>
        <v>0</v>
      </c>
      <c r="Z22" s="349"/>
      <c r="AA22" s="349"/>
      <c r="AB22" s="349"/>
      <c r="AC22" s="349"/>
      <c r="AD22" s="74">
        <f>SUM(AD18:AD21)</f>
        <v>0</v>
      </c>
      <c r="AE22" s="346">
        <f>SUM(AE18:AH21)</f>
        <v>0</v>
      </c>
      <c r="AF22" s="347"/>
      <c r="AG22" s="347"/>
      <c r="AH22" s="348"/>
      <c r="AI22" s="349">
        <f>SUM(AI18:AP21)</f>
        <v>0</v>
      </c>
      <c r="AJ22" s="349"/>
      <c r="AK22" s="349"/>
      <c r="AL22" s="349"/>
      <c r="AM22" s="349"/>
      <c r="AN22" s="349"/>
      <c r="AO22" s="349"/>
      <c r="AP22" s="350"/>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row>
    <row r="23" spans="2:73" ht="23.1" customHeight="1" x14ac:dyDescent="0.2">
      <c r="B23" s="351" t="s">
        <v>44</v>
      </c>
      <c r="C23" s="352"/>
      <c r="D23" s="352"/>
      <c r="E23" s="352"/>
      <c r="F23" s="352"/>
      <c r="G23" s="352"/>
      <c r="H23" s="352"/>
      <c r="I23" s="353"/>
      <c r="J23" s="354"/>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6"/>
      <c r="AQ23" s="4"/>
    </row>
    <row r="24" spans="2:73" s="32" customFormat="1" ht="22.95" customHeight="1" x14ac:dyDescent="0.2">
      <c r="B24" s="357" t="s">
        <v>140</v>
      </c>
      <c r="C24" s="358"/>
      <c r="D24" s="358"/>
      <c r="E24" s="358"/>
      <c r="F24" s="358"/>
      <c r="G24" s="358"/>
      <c r="H24" s="358"/>
      <c r="I24" s="358"/>
      <c r="J24" s="360"/>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2"/>
    </row>
    <row r="25" spans="2:73" s="32" customFormat="1" ht="22.95" customHeight="1" x14ac:dyDescent="0.2">
      <c r="B25" s="359"/>
      <c r="C25" s="359"/>
      <c r="D25" s="359"/>
      <c r="E25" s="359"/>
      <c r="F25" s="359"/>
      <c r="G25" s="359"/>
      <c r="H25" s="359"/>
      <c r="I25" s="359"/>
      <c r="J25" s="360"/>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2"/>
    </row>
    <row r="26" spans="2:73" s="32" customFormat="1" ht="22.95" customHeight="1" x14ac:dyDescent="0.2">
      <c r="B26" s="359"/>
      <c r="C26" s="359"/>
      <c r="D26" s="359"/>
      <c r="E26" s="359"/>
      <c r="F26" s="359"/>
      <c r="G26" s="359"/>
      <c r="H26" s="359"/>
      <c r="I26" s="359"/>
      <c r="J26" s="360"/>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2"/>
    </row>
    <row r="27" spans="2:73" s="32" customFormat="1" ht="22.95" customHeight="1" x14ac:dyDescent="0.2">
      <c r="B27" s="359"/>
      <c r="C27" s="359"/>
      <c r="D27" s="359"/>
      <c r="E27" s="359"/>
      <c r="F27" s="359"/>
      <c r="G27" s="359"/>
      <c r="H27" s="359"/>
      <c r="I27" s="359"/>
      <c r="J27" s="360"/>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2"/>
    </row>
    <row r="28" spans="2:73" s="32" customFormat="1" ht="22.95" customHeight="1" x14ac:dyDescent="0.2">
      <c r="B28" s="359"/>
      <c r="C28" s="359"/>
      <c r="D28" s="359"/>
      <c r="E28" s="359"/>
      <c r="F28" s="359"/>
      <c r="G28" s="359"/>
      <c r="H28" s="359"/>
      <c r="I28" s="359"/>
      <c r="J28" s="360"/>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row>
    <row r="29" spans="2:73" s="32" customFormat="1" ht="387.75" customHeight="1" x14ac:dyDescent="0.2">
      <c r="B29" s="359"/>
      <c r="C29" s="359"/>
      <c r="D29" s="359"/>
      <c r="E29" s="359"/>
      <c r="F29" s="359"/>
      <c r="G29" s="359"/>
      <c r="H29" s="359"/>
      <c r="I29" s="359"/>
      <c r="J29" s="363"/>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row>
    <row r="30" spans="2:73" s="32" customFormat="1" ht="135.6" customHeight="1" x14ac:dyDescent="0.2">
      <c r="B30" s="331" t="s">
        <v>138</v>
      </c>
      <c r="C30" s="332"/>
      <c r="D30" s="332"/>
      <c r="E30" s="332"/>
      <c r="F30" s="332"/>
      <c r="G30" s="332"/>
      <c r="H30" s="332"/>
      <c r="I30" s="33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row>
    <row r="31" spans="2:73" s="32" customFormat="1" ht="121.2" customHeight="1" x14ac:dyDescent="0.2">
      <c r="B31" s="331" t="s">
        <v>139</v>
      </c>
      <c r="C31" s="344"/>
      <c r="D31" s="344"/>
      <c r="E31" s="344"/>
      <c r="F31" s="344"/>
      <c r="G31" s="344"/>
      <c r="H31" s="344"/>
      <c r="I31" s="345"/>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row>
    <row r="32" spans="2:73" s="32" customFormat="1" ht="43.95" customHeight="1" x14ac:dyDescent="0.2">
      <c r="B32" s="331" t="s">
        <v>120</v>
      </c>
      <c r="C32" s="344"/>
      <c r="D32" s="344"/>
      <c r="E32" s="344"/>
      <c r="F32" s="344"/>
      <c r="G32" s="344"/>
      <c r="H32" s="344"/>
      <c r="I32" s="345"/>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row>
    <row r="33" spans="1:42" s="32" customFormat="1" ht="43.95" customHeight="1" x14ac:dyDescent="0.2">
      <c r="B33" s="331" t="s">
        <v>131</v>
      </c>
      <c r="C33" s="332"/>
      <c r="D33" s="332"/>
      <c r="E33" s="332"/>
      <c r="F33" s="332"/>
      <c r="G33" s="332"/>
      <c r="H33" s="332"/>
      <c r="I33" s="333"/>
      <c r="J33" s="334"/>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6"/>
    </row>
    <row r="35" spans="1:42" ht="89.4" customHeight="1" x14ac:dyDescent="0.2">
      <c r="A35" s="68"/>
      <c r="B35" s="337" t="s">
        <v>84</v>
      </c>
      <c r="C35" s="337"/>
      <c r="D35" s="337"/>
      <c r="E35" s="337"/>
      <c r="F35" s="337"/>
      <c r="G35" s="337"/>
      <c r="H35" s="337"/>
      <c r="I35" s="338"/>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row>
    <row r="36" spans="1:42" ht="89.25" customHeight="1" x14ac:dyDescent="0.2">
      <c r="A36" s="68"/>
      <c r="B36" s="337" t="s">
        <v>124</v>
      </c>
      <c r="C36" s="337"/>
      <c r="D36" s="337"/>
      <c r="E36" s="337"/>
      <c r="F36" s="337"/>
      <c r="G36" s="337"/>
      <c r="H36" s="337"/>
      <c r="I36" s="338"/>
      <c r="J36" s="799"/>
      <c r="K36" s="800"/>
      <c r="L36" s="800"/>
      <c r="M36" s="800"/>
      <c r="N36" s="800"/>
      <c r="O36" s="800"/>
      <c r="P36" s="800"/>
      <c r="Q36" s="800"/>
      <c r="R36" s="800"/>
      <c r="S36" s="800"/>
      <c r="T36" s="800"/>
      <c r="U36" s="800"/>
      <c r="V36" s="800"/>
      <c r="W36" s="800"/>
      <c r="X36" s="800"/>
      <c r="Y36" s="800"/>
      <c r="Z36" s="800"/>
      <c r="AA36" s="800"/>
      <c r="AB36" s="800"/>
      <c r="AC36" s="800"/>
      <c r="AD36" s="800"/>
      <c r="AE36" s="800"/>
      <c r="AF36" s="800"/>
      <c r="AG36" s="800"/>
      <c r="AH36" s="800"/>
      <c r="AI36" s="800"/>
      <c r="AJ36" s="800"/>
      <c r="AK36" s="800"/>
      <c r="AL36" s="800"/>
      <c r="AM36" s="800"/>
      <c r="AN36" s="800"/>
      <c r="AO36" s="800"/>
      <c r="AP36" s="801"/>
    </row>
    <row r="37" spans="1:42" ht="17.399999999999999" customHeight="1" x14ac:dyDescent="0.2">
      <c r="A37" s="57"/>
      <c r="B37" s="57"/>
      <c r="C37" s="57"/>
      <c r="D37" s="57"/>
      <c r="E37" s="57"/>
      <c r="F37" s="57"/>
      <c r="G37" s="57"/>
      <c r="H37" s="57"/>
      <c r="I37" s="57"/>
      <c r="J37" s="57"/>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row>
  </sheetData>
  <sheetProtection formatCells="0" formatColumns="0" formatRows="0" insertColumns="0" insertRows="0" insertHyperlinks="0" deleteColumns="0" deleteRows="0" sort="0" autoFilter="0" pivotTables="0"/>
  <mergeCells count="111">
    <mergeCell ref="B33:I33"/>
    <mergeCell ref="J33:AP33"/>
    <mergeCell ref="B35:I35"/>
    <mergeCell ref="J35:AP35"/>
    <mergeCell ref="B36:I36"/>
    <mergeCell ref="J36:AP36"/>
    <mergeCell ref="B30:I30"/>
    <mergeCell ref="J30:AP30"/>
    <mergeCell ref="B31:I31"/>
    <mergeCell ref="J31:AP31"/>
    <mergeCell ref="B32:I32"/>
    <mergeCell ref="J32:AP32"/>
    <mergeCell ref="AE22:AH22"/>
    <mergeCell ref="AI22:AP22"/>
    <mergeCell ref="B23:I23"/>
    <mergeCell ref="J23:AP23"/>
    <mergeCell ref="B24:I29"/>
    <mergeCell ref="J24:AP29"/>
    <mergeCell ref="J22:K22"/>
    <mergeCell ref="L22:N22"/>
    <mergeCell ref="O22:R22"/>
    <mergeCell ref="S22:V22"/>
    <mergeCell ref="W22:X22"/>
    <mergeCell ref="Y22:AC22"/>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AQ10:BK11"/>
    <mergeCell ref="U11:Z11"/>
    <mergeCell ref="AA11:AD11"/>
    <mergeCell ref="U12:Z12"/>
    <mergeCell ref="AA12:AD12"/>
    <mergeCell ref="AE12:AI13"/>
    <mergeCell ref="AJ12:AM13"/>
    <mergeCell ref="AQ12:BK13"/>
    <mergeCell ref="U13:Z13"/>
    <mergeCell ref="AO9:AP9"/>
    <mergeCell ref="AA13:AD13"/>
    <mergeCell ref="B14:E15"/>
    <mergeCell ref="F14:J15"/>
    <mergeCell ref="K14:O15"/>
    <mergeCell ref="P14:T15"/>
    <mergeCell ref="U14:Z15"/>
    <mergeCell ref="AA14:AD15"/>
    <mergeCell ref="AP10:AP13"/>
    <mergeCell ref="AE14:AI15"/>
    <mergeCell ref="AJ14:AP15"/>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s>
  <phoneticPr fontId="20"/>
  <dataValidations count="2">
    <dataValidation type="list" allowBlank="1" showInputMessage="1" showErrorMessage="1" sqref="F10:J13" xr:uid="{00000000-0002-0000-0A00-000000000000}">
      <formula1>"オペラ,バレエ,オーケストラ,歌舞伎,能楽,演劇,音楽,その他"</formula1>
    </dataValidation>
    <dataValidation allowBlank="1" showInputMessage="1" sqref="AP5 J5 AA5" xr:uid="{00000000-0002-0000-0A00-000001000000}"/>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D36"/>
  <sheetViews>
    <sheetView view="pageBreakPreview" zoomScaleNormal="100" zoomScaleSheetLayoutView="100" workbookViewId="0">
      <selection activeCell="D21" sqref="D21:Y23"/>
    </sheetView>
  </sheetViews>
  <sheetFormatPr defaultColWidth="3.6640625" defaultRowHeight="17.100000000000001" customHeight="1" x14ac:dyDescent="0.2"/>
  <cols>
    <col min="1" max="1" width="9" style="100" customWidth="1"/>
    <col min="2" max="2" width="3.6640625" style="100"/>
    <col min="3" max="3" width="5.21875" style="100" customWidth="1"/>
    <col min="4" max="11" width="3.6640625" style="100"/>
    <col min="12" max="12" width="5.33203125" style="100" customWidth="1"/>
    <col min="13" max="13" width="5" style="100" customWidth="1"/>
    <col min="14" max="14" width="4.44140625" style="100" customWidth="1"/>
    <col min="15" max="17" width="3.6640625" style="100"/>
    <col min="18" max="18" width="4.33203125" style="100" customWidth="1"/>
    <col min="19" max="19" width="5.44140625" style="100" customWidth="1"/>
    <col min="20" max="24" width="3.6640625" style="100"/>
    <col min="25" max="25" width="4.88671875" style="100" customWidth="1"/>
    <col min="26" max="26" width="7.6640625" style="100" bestFit="1" customWidth="1"/>
    <col min="27" max="16384" width="3.6640625" style="100"/>
  </cols>
  <sheetData>
    <row r="3" spans="1:56" ht="17.100000000000001" customHeight="1" x14ac:dyDescent="0.2">
      <c r="A3" s="99" t="s">
        <v>141</v>
      </c>
    </row>
    <row r="4" spans="1:56" ht="17.100000000000001" customHeight="1" x14ac:dyDescent="0.2">
      <c r="A4" s="101"/>
    </row>
    <row r="5" spans="1:56" ht="18.75" customHeight="1" x14ac:dyDescent="0.2">
      <c r="A5" s="197" t="s">
        <v>28</v>
      </c>
      <c r="B5" s="197"/>
      <c r="C5" s="197"/>
      <c r="D5" s="197"/>
      <c r="E5" s="197"/>
      <c r="F5" s="197"/>
      <c r="G5" s="197"/>
      <c r="H5" s="197"/>
      <c r="I5" s="197"/>
      <c r="J5" s="197"/>
      <c r="K5" s="197"/>
      <c r="L5" s="197"/>
      <c r="M5" s="197"/>
      <c r="N5" s="197"/>
      <c r="O5" s="197"/>
      <c r="P5" s="197"/>
      <c r="Q5" s="197"/>
      <c r="R5" s="197"/>
      <c r="S5" s="197"/>
      <c r="T5" s="197"/>
      <c r="U5" s="197"/>
      <c r="V5" s="197"/>
      <c r="W5" s="197"/>
      <c r="X5" s="197"/>
      <c r="Y5" s="197"/>
    </row>
    <row r="7" spans="1:56" ht="17.100000000000001" customHeight="1" x14ac:dyDescent="0.2">
      <c r="A7" s="198" t="s">
        <v>119</v>
      </c>
      <c r="B7" s="199"/>
      <c r="C7" s="200"/>
      <c r="D7" s="207"/>
      <c r="E7" s="208"/>
      <c r="F7" s="208"/>
      <c r="G7" s="208"/>
      <c r="H7" s="208"/>
      <c r="I7" s="208"/>
      <c r="J7" s="208"/>
      <c r="K7" s="208"/>
      <c r="L7" s="208"/>
      <c r="M7" s="208"/>
      <c r="N7" s="208"/>
      <c r="O7" s="208"/>
      <c r="P7" s="208"/>
      <c r="Q7" s="208"/>
      <c r="R7" s="208"/>
      <c r="S7" s="208"/>
      <c r="T7" s="208"/>
      <c r="U7" s="208"/>
      <c r="V7" s="208"/>
      <c r="W7" s="208"/>
      <c r="X7" s="208"/>
      <c r="Y7" s="209"/>
    </row>
    <row r="8" spans="1:56" ht="17.100000000000001" customHeight="1" x14ac:dyDescent="0.2">
      <c r="A8" s="201"/>
      <c r="B8" s="202"/>
      <c r="C8" s="203"/>
      <c r="D8" s="210"/>
      <c r="E8" s="211"/>
      <c r="F8" s="211"/>
      <c r="G8" s="211"/>
      <c r="H8" s="211"/>
      <c r="I8" s="211"/>
      <c r="J8" s="211"/>
      <c r="K8" s="211"/>
      <c r="L8" s="211"/>
      <c r="M8" s="211"/>
      <c r="N8" s="211"/>
      <c r="O8" s="211"/>
      <c r="P8" s="211"/>
      <c r="Q8" s="211"/>
      <c r="R8" s="211"/>
      <c r="S8" s="211"/>
      <c r="T8" s="211"/>
      <c r="U8" s="211"/>
      <c r="V8" s="211"/>
      <c r="W8" s="211"/>
      <c r="X8" s="211"/>
      <c r="Y8" s="212"/>
    </row>
    <row r="9" spans="1:56" ht="30" customHeight="1" x14ac:dyDescent="0.2">
      <c r="A9" s="204"/>
      <c r="B9" s="205"/>
      <c r="C9" s="206"/>
      <c r="D9" s="213"/>
      <c r="E9" s="214"/>
      <c r="F9" s="214"/>
      <c r="G9" s="214"/>
      <c r="H9" s="214"/>
      <c r="I9" s="214"/>
      <c r="J9" s="214"/>
      <c r="K9" s="214"/>
      <c r="L9" s="214"/>
      <c r="M9" s="214"/>
      <c r="N9" s="214"/>
      <c r="O9" s="214"/>
      <c r="P9" s="214"/>
      <c r="Q9" s="214"/>
      <c r="R9" s="214"/>
      <c r="S9" s="214"/>
      <c r="T9" s="214"/>
      <c r="U9" s="214"/>
      <c r="V9" s="214"/>
      <c r="W9" s="214"/>
      <c r="X9" s="214"/>
      <c r="Y9" s="215"/>
      <c r="Z9" s="102"/>
    </row>
    <row r="10" spans="1:56" ht="17.100000000000001" customHeight="1" x14ac:dyDescent="0.2">
      <c r="A10" s="198" t="s">
        <v>117</v>
      </c>
      <c r="B10" s="299"/>
      <c r="C10" s="300"/>
      <c r="D10" s="304"/>
      <c r="E10" s="305"/>
      <c r="F10" s="305"/>
      <c r="G10" s="305"/>
      <c r="H10" s="305"/>
      <c r="I10" s="305"/>
      <c r="J10" s="305"/>
      <c r="K10" s="305"/>
      <c r="L10" s="305"/>
      <c r="M10" s="305"/>
      <c r="N10" s="305"/>
      <c r="O10" s="305"/>
      <c r="P10" s="305"/>
      <c r="Q10" s="305"/>
      <c r="R10" s="305"/>
      <c r="S10" s="305"/>
      <c r="T10" s="305"/>
      <c r="U10" s="305"/>
      <c r="V10" s="305"/>
      <c r="W10" s="305"/>
      <c r="X10" s="305"/>
      <c r="Y10" s="306"/>
    </row>
    <row r="11" spans="1:56" ht="51" customHeight="1" x14ac:dyDescent="0.2">
      <c r="A11" s="301"/>
      <c r="B11" s="302"/>
      <c r="C11" s="303"/>
      <c r="D11" s="213"/>
      <c r="E11" s="214"/>
      <c r="F11" s="214"/>
      <c r="G11" s="214"/>
      <c r="H11" s="214"/>
      <c r="I11" s="214"/>
      <c r="J11" s="214"/>
      <c r="K11" s="214"/>
      <c r="L11" s="214"/>
      <c r="M11" s="214"/>
      <c r="N11" s="214"/>
      <c r="O11" s="214"/>
      <c r="P11" s="214"/>
      <c r="Q11" s="214"/>
      <c r="R11" s="214"/>
      <c r="S11" s="214"/>
      <c r="T11" s="214"/>
      <c r="U11" s="214"/>
      <c r="V11" s="214"/>
      <c r="W11" s="214"/>
      <c r="X11" s="214"/>
      <c r="Y11" s="215"/>
    </row>
    <row r="12" spans="1:56" ht="31.95" customHeight="1" x14ac:dyDescent="0.2">
      <c r="A12" s="198" t="s">
        <v>18</v>
      </c>
      <c r="B12" s="199"/>
      <c r="C12" s="200"/>
      <c r="D12" s="314" t="s">
        <v>30</v>
      </c>
      <c r="E12" s="315"/>
      <c r="F12" s="315"/>
      <c r="G12" s="315"/>
      <c r="H12" s="315"/>
      <c r="I12" s="315"/>
      <c r="J12" s="315"/>
      <c r="K12" s="315"/>
      <c r="L12" s="315"/>
      <c r="M12" s="315"/>
      <c r="N12" s="315"/>
      <c r="O12" s="315"/>
      <c r="P12" s="315"/>
      <c r="Q12" s="315"/>
      <c r="R12" s="315"/>
      <c r="S12" s="315"/>
      <c r="T12" s="315"/>
      <c r="U12" s="315"/>
      <c r="V12" s="315"/>
      <c r="W12" s="315"/>
      <c r="X12" s="315"/>
      <c r="Y12" s="316"/>
    </row>
    <row r="13" spans="1:56" ht="35.4" customHeight="1" x14ac:dyDescent="0.2">
      <c r="A13" s="322" t="s">
        <v>19</v>
      </c>
      <c r="B13" s="323"/>
      <c r="C13" s="324"/>
      <c r="D13" s="319"/>
      <c r="E13" s="320"/>
      <c r="F13" s="320"/>
      <c r="G13" s="320"/>
      <c r="H13" s="320"/>
      <c r="I13" s="320"/>
      <c r="J13" s="320"/>
      <c r="K13" s="320"/>
      <c r="L13" s="320"/>
      <c r="M13" s="320"/>
      <c r="N13" s="320"/>
      <c r="O13" s="320"/>
      <c r="P13" s="320"/>
      <c r="Q13" s="320"/>
      <c r="R13" s="320"/>
      <c r="S13" s="320"/>
      <c r="T13" s="320"/>
      <c r="U13" s="320"/>
      <c r="V13" s="320"/>
      <c r="W13" s="320"/>
      <c r="X13" s="320"/>
      <c r="Y13" s="321"/>
      <c r="Z13" s="317"/>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8"/>
      <c r="AY13" s="318"/>
      <c r="AZ13" s="318"/>
      <c r="BA13" s="318"/>
      <c r="BB13" s="318"/>
      <c r="BC13" s="318"/>
      <c r="BD13" s="318"/>
    </row>
    <row r="14" spans="1:56" ht="36.6" customHeight="1" x14ac:dyDescent="0.2">
      <c r="A14" s="322" t="s">
        <v>132</v>
      </c>
      <c r="B14" s="323"/>
      <c r="C14" s="324"/>
      <c r="D14" s="213"/>
      <c r="E14" s="214"/>
      <c r="F14" s="214"/>
      <c r="G14" s="214"/>
      <c r="H14" s="214"/>
      <c r="I14" s="214"/>
      <c r="J14" s="214"/>
      <c r="K14" s="214"/>
      <c r="L14" s="214"/>
      <c r="M14" s="214"/>
      <c r="N14" s="325" t="s">
        <v>74</v>
      </c>
      <c r="O14" s="326"/>
      <c r="P14" s="327"/>
      <c r="Q14" s="328"/>
      <c r="R14" s="329"/>
      <c r="S14" s="329"/>
      <c r="T14" s="329"/>
      <c r="U14" s="329"/>
      <c r="V14" s="329"/>
      <c r="W14" s="329"/>
      <c r="X14" s="329"/>
      <c r="Y14" s="330"/>
    </row>
    <row r="15" spans="1:56" ht="17.100000000000001" customHeight="1" x14ac:dyDescent="0.2">
      <c r="A15" s="281" t="s">
        <v>89</v>
      </c>
      <c r="B15" s="199"/>
      <c r="C15" s="199"/>
      <c r="D15" s="199"/>
      <c r="E15" s="199"/>
      <c r="F15" s="199"/>
      <c r="G15" s="199"/>
      <c r="H15" s="199"/>
      <c r="I15" s="199"/>
      <c r="J15" s="199"/>
      <c r="K15" s="199"/>
      <c r="L15" s="199"/>
      <c r="M15" s="200"/>
      <c r="N15" s="282"/>
      <c r="O15" s="283"/>
      <c r="P15" s="283"/>
      <c r="Q15" s="283"/>
      <c r="R15" s="283"/>
      <c r="S15" s="283"/>
      <c r="T15" s="283"/>
      <c r="U15" s="283"/>
      <c r="V15" s="283"/>
      <c r="W15" s="283"/>
      <c r="X15" s="283"/>
      <c r="Y15" s="284"/>
      <c r="Z15" s="269"/>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row>
    <row r="16" spans="1:56" ht="17.100000000000001" customHeight="1" x14ac:dyDescent="0.2">
      <c r="A16" s="204"/>
      <c r="B16" s="205"/>
      <c r="C16" s="205"/>
      <c r="D16" s="205"/>
      <c r="E16" s="205"/>
      <c r="F16" s="205"/>
      <c r="G16" s="205"/>
      <c r="H16" s="205"/>
      <c r="I16" s="205"/>
      <c r="J16" s="205"/>
      <c r="K16" s="205"/>
      <c r="L16" s="205"/>
      <c r="M16" s="206"/>
      <c r="N16" s="285"/>
      <c r="O16" s="286"/>
      <c r="P16" s="286"/>
      <c r="Q16" s="286"/>
      <c r="R16" s="286"/>
      <c r="S16" s="286"/>
      <c r="T16" s="286"/>
      <c r="U16" s="286"/>
      <c r="V16" s="286"/>
      <c r="W16" s="286"/>
      <c r="X16" s="286"/>
      <c r="Y16" s="287"/>
      <c r="Z16" s="269"/>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row>
    <row r="17" spans="1:48" ht="17.100000000000001" customHeight="1" x14ac:dyDescent="0.2">
      <c r="A17" s="281" t="s">
        <v>145</v>
      </c>
      <c r="B17" s="199"/>
      <c r="C17" s="199"/>
      <c r="D17" s="199"/>
      <c r="E17" s="199"/>
      <c r="F17" s="199"/>
      <c r="G17" s="199"/>
      <c r="H17" s="199"/>
      <c r="I17" s="199"/>
      <c r="J17" s="199"/>
      <c r="K17" s="199"/>
      <c r="L17" s="199"/>
      <c r="M17" s="200"/>
      <c r="N17" s="288" t="s">
        <v>144</v>
      </c>
      <c r="O17" s="289"/>
      <c r="P17" s="289"/>
      <c r="Q17" s="289"/>
      <c r="R17" s="289"/>
      <c r="S17" s="289"/>
      <c r="T17" s="289"/>
      <c r="U17" s="289"/>
      <c r="V17" s="289"/>
      <c r="W17" s="289"/>
      <c r="X17" s="289"/>
      <c r="Y17" s="290"/>
      <c r="Z17" s="270"/>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row>
    <row r="18" spans="1:48" ht="17.100000000000001" customHeight="1" x14ac:dyDescent="0.2">
      <c r="A18" s="204"/>
      <c r="B18" s="205"/>
      <c r="C18" s="205"/>
      <c r="D18" s="205"/>
      <c r="E18" s="205"/>
      <c r="F18" s="205"/>
      <c r="G18" s="205"/>
      <c r="H18" s="205"/>
      <c r="I18" s="205"/>
      <c r="J18" s="205"/>
      <c r="K18" s="205"/>
      <c r="L18" s="205"/>
      <c r="M18" s="206"/>
      <c r="N18" s="291"/>
      <c r="O18" s="292"/>
      <c r="P18" s="292"/>
      <c r="Q18" s="292"/>
      <c r="R18" s="292"/>
      <c r="S18" s="292"/>
      <c r="T18" s="292"/>
      <c r="U18" s="292"/>
      <c r="V18" s="292"/>
      <c r="W18" s="292"/>
      <c r="X18" s="292"/>
      <c r="Y18" s="293"/>
      <c r="Z18" s="270"/>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row>
    <row r="19" spans="1:48" ht="17.100000000000001" customHeight="1" x14ac:dyDescent="0.2">
      <c r="A19" s="281" t="s">
        <v>102</v>
      </c>
      <c r="B19" s="199"/>
      <c r="C19" s="199"/>
      <c r="D19" s="199"/>
      <c r="E19" s="199"/>
      <c r="F19" s="199"/>
      <c r="G19" s="199"/>
      <c r="H19" s="199"/>
      <c r="I19" s="199"/>
      <c r="J19" s="199"/>
      <c r="K19" s="199"/>
      <c r="L19" s="199"/>
      <c r="M19" s="200"/>
      <c r="N19" s="282"/>
      <c r="O19" s="283"/>
      <c r="P19" s="283"/>
      <c r="Q19" s="283"/>
      <c r="R19" s="283"/>
      <c r="S19" s="283"/>
      <c r="T19" s="283"/>
      <c r="U19" s="283"/>
      <c r="V19" s="283"/>
      <c r="W19" s="283"/>
      <c r="X19" s="283"/>
      <c r="Y19" s="284"/>
    </row>
    <row r="20" spans="1:48" ht="17.100000000000001" customHeight="1" x14ac:dyDescent="0.2">
      <c r="A20" s="204"/>
      <c r="B20" s="205"/>
      <c r="C20" s="205"/>
      <c r="D20" s="205"/>
      <c r="E20" s="205"/>
      <c r="F20" s="205"/>
      <c r="G20" s="205"/>
      <c r="H20" s="205"/>
      <c r="I20" s="205"/>
      <c r="J20" s="205"/>
      <c r="K20" s="205"/>
      <c r="L20" s="205"/>
      <c r="M20" s="206"/>
      <c r="N20" s="285"/>
      <c r="O20" s="286"/>
      <c r="P20" s="286"/>
      <c r="Q20" s="286"/>
      <c r="R20" s="286"/>
      <c r="S20" s="286"/>
      <c r="T20" s="286"/>
      <c r="U20" s="286"/>
      <c r="V20" s="286"/>
      <c r="W20" s="286"/>
      <c r="X20" s="286"/>
      <c r="Y20" s="287"/>
    </row>
    <row r="21" spans="1:48" ht="40.200000000000003" customHeight="1" x14ac:dyDescent="0.2">
      <c r="A21" s="198" t="s">
        <v>115</v>
      </c>
      <c r="B21" s="199"/>
      <c r="C21" s="200"/>
      <c r="D21" s="272"/>
      <c r="E21" s="272"/>
      <c r="F21" s="272"/>
      <c r="G21" s="272"/>
      <c r="H21" s="272"/>
      <c r="I21" s="272"/>
      <c r="J21" s="272"/>
      <c r="K21" s="272"/>
      <c r="L21" s="272"/>
      <c r="M21" s="272"/>
      <c r="N21" s="272"/>
      <c r="O21" s="272"/>
      <c r="P21" s="272"/>
      <c r="Q21" s="272"/>
      <c r="R21" s="272"/>
      <c r="S21" s="272"/>
      <c r="T21" s="272"/>
      <c r="U21" s="272"/>
      <c r="V21" s="272"/>
      <c r="W21" s="272"/>
      <c r="X21" s="272"/>
      <c r="Y21" s="273"/>
    </row>
    <row r="22" spans="1:48" ht="16.95" customHeight="1" x14ac:dyDescent="0.2">
      <c r="A22" s="201"/>
      <c r="B22" s="202"/>
      <c r="C22" s="203"/>
      <c r="D22" s="272"/>
      <c r="E22" s="272"/>
      <c r="F22" s="272"/>
      <c r="G22" s="272"/>
      <c r="H22" s="272"/>
      <c r="I22" s="272"/>
      <c r="J22" s="272"/>
      <c r="K22" s="272"/>
      <c r="L22" s="272"/>
      <c r="M22" s="272"/>
      <c r="N22" s="272"/>
      <c r="O22" s="272"/>
      <c r="P22" s="272"/>
      <c r="Q22" s="272"/>
      <c r="R22" s="272"/>
      <c r="S22" s="272"/>
      <c r="T22" s="272"/>
      <c r="U22" s="272"/>
      <c r="V22" s="272"/>
      <c r="W22" s="272"/>
      <c r="X22" s="272"/>
      <c r="Y22" s="273"/>
    </row>
    <row r="23" spans="1:48" ht="21" customHeight="1" x14ac:dyDescent="0.2">
      <c r="A23" s="204"/>
      <c r="B23" s="205"/>
      <c r="C23" s="206"/>
      <c r="D23" s="274"/>
      <c r="E23" s="274"/>
      <c r="F23" s="274"/>
      <c r="G23" s="274"/>
      <c r="H23" s="274"/>
      <c r="I23" s="274"/>
      <c r="J23" s="274"/>
      <c r="K23" s="274"/>
      <c r="L23" s="274"/>
      <c r="M23" s="274"/>
      <c r="N23" s="274"/>
      <c r="O23" s="274"/>
      <c r="P23" s="274"/>
      <c r="Q23" s="274"/>
      <c r="R23" s="274"/>
      <c r="S23" s="274"/>
      <c r="T23" s="274"/>
      <c r="U23" s="274"/>
      <c r="V23" s="274"/>
      <c r="W23" s="274"/>
      <c r="X23" s="274"/>
      <c r="Y23" s="275"/>
    </row>
    <row r="24" spans="1:48" ht="70.95" customHeight="1" x14ac:dyDescent="0.2">
      <c r="A24" s="246" t="s">
        <v>116</v>
      </c>
      <c r="B24" s="247"/>
      <c r="C24" s="247"/>
      <c r="D24" s="225" t="s">
        <v>147</v>
      </c>
      <c r="E24" s="226"/>
      <c r="F24" s="226"/>
      <c r="G24" s="226"/>
      <c r="H24" s="226"/>
      <c r="I24" s="226"/>
      <c r="J24" s="226"/>
      <c r="K24" s="226"/>
      <c r="L24" s="226"/>
      <c r="M24" s="226"/>
      <c r="N24" s="226"/>
      <c r="O24" s="226"/>
      <c r="P24" s="226"/>
      <c r="Q24" s="226"/>
      <c r="R24" s="226"/>
      <c r="S24" s="226"/>
      <c r="T24" s="226"/>
      <c r="U24" s="226"/>
      <c r="V24" s="226"/>
      <c r="W24" s="226"/>
      <c r="X24" s="226"/>
      <c r="Y24" s="227"/>
    </row>
    <row r="25" spans="1:48" ht="45" customHeight="1" x14ac:dyDescent="0.2">
      <c r="A25" s="246"/>
      <c r="B25" s="247"/>
      <c r="C25" s="247"/>
      <c r="D25" s="248" t="s">
        <v>93</v>
      </c>
      <c r="E25" s="249"/>
      <c r="F25" s="249"/>
      <c r="G25" s="250" t="s">
        <v>94</v>
      </c>
      <c r="H25" s="250"/>
      <c r="I25" s="250"/>
      <c r="J25" s="251" t="s">
        <v>95</v>
      </c>
      <c r="K25" s="250"/>
      <c r="L25" s="250"/>
      <c r="M25" s="104" t="s">
        <v>98</v>
      </c>
      <c r="N25" s="278" t="s">
        <v>97</v>
      </c>
      <c r="O25" s="279"/>
      <c r="P25" s="279"/>
      <c r="Q25" s="280"/>
      <c r="R25" s="276" t="s">
        <v>101</v>
      </c>
      <c r="S25" s="277"/>
      <c r="T25" s="256" t="s">
        <v>96</v>
      </c>
      <c r="U25" s="257"/>
      <c r="V25" s="257"/>
      <c r="W25" s="257"/>
      <c r="X25" s="257"/>
      <c r="Y25" s="258"/>
    </row>
    <row r="26" spans="1:48" ht="46.95" customHeight="1" x14ac:dyDescent="0.2">
      <c r="A26" s="246"/>
      <c r="B26" s="247"/>
      <c r="C26" s="247"/>
      <c r="D26" s="252"/>
      <c r="E26" s="253"/>
      <c r="F26" s="253"/>
      <c r="G26" s="255"/>
      <c r="H26" s="255"/>
      <c r="I26" s="255"/>
      <c r="J26" s="255"/>
      <c r="K26" s="255"/>
      <c r="L26" s="255"/>
      <c r="M26" s="105"/>
      <c r="N26" s="309"/>
      <c r="O26" s="310"/>
      <c r="P26" s="310"/>
      <c r="Q26" s="311"/>
      <c r="R26" s="259"/>
      <c r="S26" s="308"/>
      <c r="T26" s="259"/>
      <c r="U26" s="260"/>
      <c r="V26" s="260"/>
      <c r="W26" s="260"/>
      <c r="X26" s="260"/>
      <c r="Y26" s="261"/>
    </row>
    <row r="27" spans="1:48" ht="60.6" customHeight="1" x14ac:dyDescent="0.2">
      <c r="A27" s="246"/>
      <c r="B27" s="247"/>
      <c r="C27" s="247"/>
      <c r="D27" s="252"/>
      <c r="E27" s="253"/>
      <c r="F27" s="253"/>
      <c r="G27" s="255"/>
      <c r="H27" s="255"/>
      <c r="I27" s="255"/>
      <c r="J27" s="255"/>
      <c r="K27" s="255"/>
      <c r="L27" s="255"/>
      <c r="M27" s="105"/>
      <c r="N27" s="309"/>
      <c r="O27" s="310"/>
      <c r="P27" s="310"/>
      <c r="Q27" s="311"/>
      <c r="R27" s="259"/>
      <c r="S27" s="308"/>
      <c r="T27" s="259"/>
      <c r="U27" s="260"/>
      <c r="V27" s="260"/>
      <c r="W27" s="260"/>
      <c r="X27" s="260"/>
      <c r="Y27" s="261"/>
    </row>
    <row r="28" spans="1:48" ht="53.4" customHeight="1" x14ac:dyDescent="0.2">
      <c r="A28" s="246"/>
      <c r="B28" s="247"/>
      <c r="C28" s="247"/>
      <c r="D28" s="312"/>
      <c r="E28" s="313"/>
      <c r="F28" s="313"/>
      <c r="G28" s="254"/>
      <c r="H28" s="254"/>
      <c r="I28" s="254"/>
      <c r="J28" s="254"/>
      <c r="K28" s="254"/>
      <c r="L28" s="254"/>
      <c r="M28" s="106"/>
      <c r="N28" s="265"/>
      <c r="O28" s="266"/>
      <c r="P28" s="266"/>
      <c r="Q28" s="267"/>
      <c r="R28" s="262"/>
      <c r="S28" s="268"/>
      <c r="T28" s="262"/>
      <c r="U28" s="263"/>
      <c r="V28" s="263"/>
      <c r="W28" s="263"/>
      <c r="X28" s="263"/>
      <c r="Y28" s="264"/>
    </row>
    <row r="29" spans="1:48" ht="234.6" customHeight="1" x14ac:dyDescent="0.2">
      <c r="A29" s="295" t="s">
        <v>143</v>
      </c>
      <c r="B29" s="296"/>
      <c r="C29" s="296"/>
      <c r="D29" s="307" t="s">
        <v>136</v>
      </c>
      <c r="E29" s="307"/>
      <c r="F29" s="307"/>
      <c r="G29" s="307"/>
      <c r="H29" s="307"/>
      <c r="I29" s="307"/>
      <c r="J29" s="307"/>
      <c r="K29" s="307"/>
      <c r="L29" s="307"/>
      <c r="M29" s="294"/>
      <c r="N29" s="294"/>
      <c r="O29" s="294"/>
      <c r="P29" s="294"/>
      <c r="Q29" s="294"/>
      <c r="R29" s="294"/>
      <c r="S29" s="294"/>
      <c r="T29" s="294"/>
      <c r="U29" s="294"/>
      <c r="V29" s="294"/>
      <c r="W29" s="294"/>
      <c r="X29" s="294"/>
      <c r="Y29" s="294"/>
      <c r="Z29" s="107"/>
      <c r="AA29" s="108"/>
    </row>
    <row r="30" spans="1:48" ht="169.95" customHeight="1" x14ac:dyDescent="0.2">
      <c r="A30" s="297"/>
      <c r="B30" s="298"/>
      <c r="C30" s="298"/>
      <c r="D30" s="307" t="s">
        <v>137</v>
      </c>
      <c r="E30" s="307"/>
      <c r="F30" s="307"/>
      <c r="G30" s="307"/>
      <c r="H30" s="307"/>
      <c r="I30" s="307"/>
      <c r="J30" s="307"/>
      <c r="K30" s="307"/>
      <c r="L30" s="307"/>
      <c r="M30" s="294"/>
      <c r="N30" s="294"/>
      <c r="O30" s="294"/>
      <c r="P30" s="294"/>
      <c r="Q30" s="294"/>
      <c r="R30" s="294"/>
      <c r="S30" s="294"/>
      <c r="T30" s="294"/>
      <c r="U30" s="294"/>
      <c r="V30" s="294"/>
      <c r="W30" s="294"/>
      <c r="X30" s="294"/>
      <c r="Y30" s="294"/>
      <c r="Z30" s="107"/>
    </row>
    <row r="31" spans="1:48" ht="19.649999999999999" customHeight="1" x14ac:dyDescent="0.2">
      <c r="A31" s="216" t="s">
        <v>41</v>
      </c>
      <c r="B31" s="217"/>
      <c r="C31" s="217"/>
      <c r="D31" s="217"/>
      <c r="E31" s="217"/>
      <c r="F31" s="218"/>
      <c r="G31" s="228"/>
      <c r="H31" s="229"/>
      <c r="I31" s="229"/>
      <c r="J31" s="229"/>
      <c r="K31" s="230" t="s">
        <v>42</v>
      </c>
      <c r="L31" s="231"/>
      <c r="M31" s="231"/>
      <c r="N31" s="231"/>
      <c r="O31" s="232"/>
      <c r="P31" s="239" t="s">
        <v>43</v>
      </c>
      <c r="Q31" s="240"/>
      <c r="R31" s="240"/>
      <c r="S31" s="240"/>
      <c r="T31" s="240"/>
      <c r="U31" s="240"/>
      <c r="V31" s="240"/>
      <c r="W31" s="240"/>
      <c r="X31" s="240"/>
      <c r="Y31" s="241"/>
    </row>
    <row r="32" spans="1:48" ht="19.649999999999999" customHeight="1" x14ac:dyDescent="0.2">
      <c r="A32" s="219"/>
      <c r="B32" s="220"/>
      <c r="C32" s="220"/>
      <c r="D32" s="220"/>
      <c r="E32" s="220"/>
      <c r="F32" s="221"/>
      <c r="G32" s="229"/>
      <c r="H32" s="229"/>
      <c r="I32" s="229"/>
      <c r="J32" s="229"/>
      <c r="K32" s="233"/>
      <c r="L32" s="234"/>
      <c r="M32" s="234"/>
      <c r="N32" s="234"/>
      <c r="O32" s="235"/>
      <c r="P32" s="242"/>
      <c r="Q32" s="242"/>
      <c r="R32" s="242"/>
      <c r="S32" s="242"/>
      <c r="T32" s="242"/>
      <c r="U32" s="242"/>
      <c r="V32" s="242"/>
      <c r="W32" s="242"/>
      <c r="X32" s="242"/>
      <c r="Y32" s="243"/>
    </row>
    <row r="33" spans="1:25" ht="19.649999999999999" customHeight="1" x14ac:dyDescent="0.2">
      <c r="A33" s="219"/>
      <c r="B33" s="220"/>
      <c r="C33" s="220"/>
      <c r="D33" s="220"/>
      <c r="E33" s="220"/>
      <c r="F33" s="221"/>
      <c r="G33" s="229"/>
      <c r="H33" s="229"/>
      <c r="I33" s="229"/>
      <c r="J33" s="229"/>
      <c r="K33" s="233"/>
      <c r="L33" s="234"/>
      <c r="M33" s="234"/>
      <c r="N33" s="234"/>
      <c r="O33" s="235"/>
      <c r="P33" s="242"/>
      <c r="Q33" s="242"/>
      <c r="R33" s="242"/>
      <c r="S33" s="242"/>
      <c r="T33" s="242"/>
      <c r="U33" s="242"/>
      <c r="V33" s="242"/>
      <c r="W33" s="242"/>
      <c r="X33" s="242"/>
      <c r="Y33" s="243"/>
    </row>
    <row r="34" spans="1:25" ht="19.649999999999999" customHeight="1" x14ac:dyDescent="0.2">
      <c r="A34" s="222"/>
      <c r="B34" s="223"/>
      <c r="C34" s="223"/>
      <c r="D34" s="223"/>
      <c r="E34" s="223"/>
      <c r="F34" s="224"/>
      <c r="G34" s="229"/>
      <c r="H34" s="229"/>
      <c r="I34" s="229"/>
      <c r="J34" s="229"/>
      <c r="K34" s="236"/>
      <c r="L34" s="237"/>
      <c r="M34" s="237"/>
      <c r="N34" s="237"/>
      <c r="O34" s="238"/>
      <c r="P34" s="244"/>
      <c r="Q34" s="244"/>
      <c r="R34" s="244"/>
      <c r="S34" s="244"/>
      <c r="T34" s="244"/>
      <c r="U34" s="244"/>
      <c r="V34" s="244"/>
      <c r="W34" s="244"/>
      <c r="X34" s="244"/>
      <c r="Y34" s="245"/>
    </row>
    <row r="35" spans="1:25" ht="36.6" customHeight="1" x14ac:dyDescent="0.2"/>
    <row r="36" spans="1:25" ht="17.100000000000001" customHeight="1" x14ac:dyDescent="0.2">
      <c r="A36" s="100" t="s">
        <v>118</v>
      </c>
    </row>
  </sheetData>
  <sheetProtection algorithmName="SHA-512" hashValue="SeWwpKiS6r4MIUGiuNPIHpaV79xG/PmWJ4KEZTDKulNgWV4LvilVwAL2nHfyEJSJ1FglJZ/xWITK+7kQgPeXww==" saltValue="3O2SI33XWSJvHmuXqsivVQ==" spinCount="100000" sheet="1" objects="1" scenarios="1"/>
  <mergeCells count="61">
    <mergeCell ref="D12:Y12"/>
    <mergeCell ref="Z13:BD13"/>
    <mergeCell ref="D13:Y13"/>
    <mergeCell ref="A14:C14"/>
    <mergeCell ref="D14:M14"/>
    <mergeCell ref="N14:P14"/>
    <mergeCell ref="Q14:Y14"/>
    <mergeCell ref="A12:C12"/>
    <mergeCell ref="A13:C13"/>
    <mergeCell ref="M29:Y29"/>
    <mergeCell ref="A29:C30"/>
    <mergeCell ref="M30:Y30"/>
    <mergeCell ref="A10:C11"/>
    <mergeCell ref="D10:Y10"/>
    <mergeCell ref="D11:Y11"/>
    <mergeCell ref="D29:L29"/>
    <mergeCell ref="D30:L30"/>
    <mergeCell ref="R26:S26"/>
    <mergeCell ref="R27:S27"/>
    <mergeCell ref="N26:Q26"/>
    <mergeCell ref="N27:Q27"/>
    <mergeCell ref="J26:L26"/>
    <mergeCell ref="J27:L27"/>
    <mergeCell ref="G26:I26"/>
    <mergeCell ref="D28:F28"/>
    <mergeCell ref="Z15:Z16"/>
    <mergeCell ref="Z17:AV18"/>
    <mergeCell ref="A21:C23"/>
    <mergeCell ref="D21:Y23"/>
    <mergeCell ref="R25:S25"/>
    <mergeCell ref="N25:Q25"/>
    <mergeCell ref="A19:M20"/>
    <mergeCell ref="N19:Y20"/>
    <mergeCell ref="A15:M16"/>
    <mergeCell ref="N15:Y16"/>
    <mergeCell ref="A17:M18"/>
    <mergeCell ref="N17:Y18"/>
    <mergeCell ref="G27:I27"/>
    <mergeCell ref="T25:Y25"/>
    <mergeCell ref="T26:Y26"/>
    <mergeCell ref="T27:Y27"/>
    <mergeCell ref="G28:I28"/>
    <mergeCell ref="T28:Y28"/>
    <mergeCell ref="N28:Q28"/>
    <mergeCell ref="R28:S28"/>
    <mergeCell ref="A5:Y5"/>
    <mergeCell ref="A7:C9"/>
    <mergeCell ref="D7:Y7"/>
    <mergeCell ref="D8:Y9"/>
    <mergeCell ref="A31:F34"/>
    <mergeCell ref="D24:Y24"/>
    <mergeCell ref="G31:J34"/>
    <mergeCell ref="K31:O34"/>
    <mergeCell ref="P31:Y34"/>
    <mergeCell ref="A24:C28"/>
    <mergeCell ref="D25:F25"/>
    <mergeCell ref="G25:I25"/>
    <mergeCell ref="J25:L25"/>
    <mergeCell ref="D26:F26"/>
    <mergeCell ref="D27:F27"/>
    <mergeCell ref="J28:L28"/>
  </mergeCells>
  <phoneticPr fontId="20"/>
  <conditionalFormatting sqref="Q14:Y14">
    <cfRule type="expression" dxfId="0" priority="1">
      <formula>$D$14="無"</formula>
    </cfRule>
  </conditionalFormatting>
  <dataValidations count="5">
    <dataValidation type="list" allowBlank="1" showInputMessage="1" showErrorMessage="1" sqref="N15:Y16" xr:uid="{00000000-0002-0000-0100-000000000000}">
      <formula1>"地方公共団体,独立行政法人,株式会社,合資・合同・有限会社,特定非営利法人,公益法人,一般社団・社団法人,一般財団・財団法人,任意団体"</formula1>
    </dataValidation>
    <dataValidation type="list" allowBlank="1" showInputMessage="1" showErrorMessage="1" sqref="N19:Y20" xr:uid="{00000000-0002-0000-0100-000001000000}">
      <formula1>"課税事業者,非課税事業者"</formula1>
    </dataValidation>
    <dataValidation type="list" allowBlank="1" showInputMessage="1" showErrorMessage="1" sqref="D14:M14" xr:uid="{00000000-0002-0000-0100-000002000000}">
      <formula1>"有,無"</formula1>
    </dataValidation>
    <dataValidation type="textLength" imeMode="halfAlpha" operator="equal" allowBlank="1" showInputMessage="1" showErrorMessage="1" sqref="Q14:Y14" xr:uid="{00000000-0002-0000-0100-000003000000}">
      <formula1>13</formula1>
    </dataValidation>
    <dataValidation imeMode="halfAlpha" allowBlank="1" showInputMessage="1" showErrorMessage="1" sqref="D13:Y13" xr:uid="{00000000-0002-0000-0100-000004000000}"/>
  </dataValidations>
  <printOptions horizontalCentered="1"/>
  <pageMargins left="0.23622047244094491" right="0.23622047244094491" top="0.35433070866141736" bottom="0.35433070866141736" header="0.31496062992125984" footer="0.31496062992125984"/>
  <pageSetup paperSize="9" scale="88"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37"/>
  <sheetViews>
    <sheetView view="pageBreakPreview" zoomScale="85" zoomScaleNormal="100" zoomScaleSheetLayoutView="85" zoomScalePageLayoutView="85" workbookViewId="0">
      <selection activeCell="K14" sqref="K14:O15"/>
    </sheetView>
  </sheetViews>
  <sheetFormatPr defaultColWidth="2.6640625" defaultRowHeight="13.5" customHeight="1" x14ac:dyDescent="0.2"/>
  <cols>
    <col min="1" max="1" width="1.21875" style="1" customWidth="1"/>
    <col min="2" max="8" width="2.88671875" style="1" customWidth="1"/>
    <col min="9" max="9" width="5.6640625" style="1" customWidth="1"/>
    <col min="10" max="11" width="6.6640625" style="1" customWidth="1"/>
    <col min="12" max="13" width="2.88671875" style="1" customWidth="1"/>
    <col min="14" max="14" width="5.6640625" style="1" customWidth="1"/>
    <col min="15" max="16" width="2.88671875" style="1" customWidth="1"/>
    <col min="17" max="17" width="2.88671875" style="2" customWidth="1"/>
    <col min="18" max="18" width="4.44140625" style="2" customWidth="1"/>
    <col min="19" max="20" width="2.88671875" style="2" customWidth="1"/>
    <col min="21" max="21" width="2.88671875" style="1" customWidth="1"/>
    <col min="22" max="22" width="3.44140625" style="1" customWidth="1"/>
    <col min="23" max="24" width="5.6640625" style="1" customWidth="1"/>
    <col min="25" max="25" width="5.44140625" style="1" customWidth="1"/>
    <col min="26" max="26" width="6.6640625" style="1" customWidth="1"/>
    <col min="27" max="28" width="2.88671875" style="1" customWidth="1"/>
    <col min="29" max="29" width="3.77734375" style="1" customWidth="1"/>
    <col min="30" max="30" width="13.44140625" style="1" customWidth="1"/>
    <col min="31" max="33" width="2.88671875" style="1" customWidth="1"/>
    <col min="34" max="34" width="4.33203125" style="1" customWidth="1"/>
    <col min="35" max="36" width="3.33203125" style="1" customWidth="1"/>
    <col min="37" max="37" width="3.109375" style="1" customWidth="1"/>
    <col min="38" max="38" width="2.44140625" style="1" customWidth="1"/>
    <col min="39" max="39" width="1.21875" style="1" customWidth="1"/>
    <col min="40" max="40" width="5.6640625" style="1" customWidth="1"/>
    <col min="41" max="41" width="3" style="1" customWidth="1"/>
    <col min="42" max="42" width="9.6640625" style="1" customWidth="1"/>
    <col min="43" max="43" width="4.21875" style="1" customWidth="1"/>
    <col min="44" max="16384" width="2.6640625" style="1"/>
  </cols>
  <sheetData>
    <row r="1" spans="2:63" ht="34.5" customHeight="1" x14ac:dyDescent="0.2">
      <c r="B1" s="451" t="s">
        <v>177</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row>
    <row r="2" spans="2:63" ht="25.2" customHeight="1" x14ac:dyDescent="0.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row>
    <row r="3" spans="2:63" ht="1.5" customHeight="1" x14ac:dyDescent="0.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row>
    <row r="4" spans="2:63" ht="27.75" customHeight="1" x14ac:dyDescent="0.2">
      <c r="B4" s="31" t="s">
        <v>34</v>
      </c>
      <c r="C4" s="28"/>
      <c r="D4" s="28"/>
      <c r="E4" s="28"/>
      <c r="F4" s="28"/>
      <c r="G4" s="28"/>
      <c r="H4" s="28"/>
      <c r="I4" s="28"/>
    </row>
    <row r="5" spans="2:63" ht="37.200000000000003" customHeight="1" x14ac:dyDescent="0.2">
      <c r="B5" s="453" t="s">
        <v>25</v>
      </c>
      <c r="C5" s="454"/>
      <c r="D5" s="454"/>
      <c r="E5" s="454"/>
      <c r="F5" s="454"/>
      <c r="G5" s="454"/>
      <c r="H5" s="454"/>
      <c r="I5" s="455"/>
      <c r="J5" s="456" t="str">
        <f>IF(様式１!X10="","",様式１!X10)</f>
        <v/>
      </c>
      <c r="K5" s="457"/>
      <c r="L5" s="457"/>
      <c r="M5" s="457"/>
      <c r="N5" s="457"/>
      <c r="O5" s="457"/>
      <c r="P5" s="457"/>
      <c r="Q5" s="457"/>
      <c r="R5" s="457"/>
      <c r="S5" s="457"/>
      <c r="T5" s="457"/>
      <c r="U5" s="457"/>
      <c r="V5" s="457"/>
      <c r="W5" s="457"/>
      <c r="X5" s="457"/>
      <c r="Y5" s="457"/>
      <c r="Z5" s="66"/>
      <c r="AA5" s="458" t="s">
        <v>109</v>
      </c>
      <c r="AB5" s="458"/>
      <c r="AC5" s="458"/>
      <c r="AD5" s="458"/>
      <c r="AE5" s="458"/>
      <c r="AF5" s="458"/>
      <c r="AG5" s="458"/>
      <c r="AH5" s="458"/>
      <c r="AI5" s="458"/>
      <c r="AJ5" s="458"/>
      <c r="AK5" s="458"/>
      <c r="AL5" s="458"/>
      <c r="AM5" s="458"/>
      <c r="AN5" s="458"/>
      <c r="AO5" s="109"/>
      <c r="AP5" s="110"/>
    </row>
    <row r="6" spans="2:63" ht="18" customHeight="1" x14ac:dyDescent="0.2">
      <c r="B6" s="459" t="s">
        <v>35</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1"/>
    </row>
    <row r="7" spans="2:63" ht="18" customHeight="1" x14ac:dyDescent="0.2">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4"/>
    </row>
    <row r="8" spans="2:63" ht="39" customHeight="1" x14ac:dyDescent="0.2">
      <c r="B8" s="512" t="s">
        <v>36</v>
      </c>
      <c r="C8" s="512"/>
      <c r="D8" s="512"/>
      <c r="E8" s="512"/>
      <c r="F8" s="513"/>
      <c r="G8" s="513"/>
      <c r="H8" s="513"/>
      <c r="I8" s="513"/>
      <c r="J8" s="513"/>
      <c r="K8" s="513"/>
      <c r="L8" s="513"/>
      <c r="M8" s="513"/>
      <c r="N8" s="513"/>
      <c r="O8" s="513"/>
      <c r="P8" s="513"/>
      <c r="Q8" s="513"/>
      <c r="R8" s="513"/>
      <c r="S8" s="513"/>
      <c r="T8" s="513"/>
      <c r="U8" s="427" t="s">
        <v>37</v>
      </c>
      <c r="V8" s="428"/>
      <c r="W8" s="428"/>
      <c r="X8" s="428"/>
      <c r="Y8" s="428"/>
      <c r="Z8" s="429"/>
      <c r="AA8" s="515"/>
      <c r="AB8" s="516"/>
      <c r="AC8" s="516"/>
      <c r="AD8" s="516"/>
      <c r="AE8" s="516"/>
      <c r="AF8" s="516"/>
      <c r="AG8" s="516"/>
      <c r="AH8" s="516"/>
      <c r="AI8" s="517"/>
      <c r="AJ8" s="518" t="s">
        <v>88</v>
      </c>
      <c r="AK8" s="519"/>
      <c r="AL8" s="519"/>
      <c r="AM8" s="520"/>
      <c r="AN8" s="62" t="s">
        <v>125</v>
      </c>
      <c r="AO8" s="524"/>
      <c r="AP8" s="525"/>
      <c r="AQ8" s="4"/>
    </row>
    <row r="9" spans="2:63" ht="39" customHeight="1" x14ac:dyDescent="0.2">
      <c r="B9" s="420"/>
      <c r="C9" s="420"/>
      <c r="D9" s="420"/>
      <c r="E9" s="420"/>
      <c r="F9" s="514"/>
      <c r="G9" s="514"/>
      <c r="H9" s="514"/>
      <c r="I9" s="514"/>
      <c r="J9" s="514"/>
      <c r="K9" s="514"/>
      <c r="L9" s="514"/>
      <c r="M9" s="514"/>
      <c r="N9" s="514"/>
      <c r="O9" s="514"/>
      <c r="P9" s="514"/>
      <c r="Q9" s="514"/>
      <c r="R9" s="514"/>
      <c r="S9" s="514"/>
      <c r="T9" s="514"/>
      <c r="U9" s="526" t="s">
        <v>175</v>
      </c>
      <c r="V9" s="526"/>
      <c r="W9" s="526"/>
      <c r="X9" s="526"/>
      <c r="Y9" s="526"/>
      <c r="Z9" s="526"/>
      <c r="AA9" s="527"/>
      <c r="AB9" s="527"/>
      <c r="AC9" s="527"/>
      <c r="AD9" s="527"/>
      <c r="AE9" s="527"/>
      <c r="AF9" s="527"/>
      <c r="AG9" s="527"/>
      <c r="AH9" s="527"/>
      <c r="AI9" s="527"/>
      <c r="AJ9" s="521"/>
      <c r="AK9" s="522"/>
      <c r="AL9" s="522"/>
      <c r="AM9" s="523"/>
      <c r="AN9" s="62" t="s">
        <v>126</v>
      </c>
      <c r="AO9" s="416"/>
      <c r="AP9" s="417"/>
      <c r="AQ9" s="139"/>
      <c r="AR9" s="139"/>
      <c r="AS9" s="139"/>
      <c r="AT9" s="139"/>
      <c r="AU9" s="139"/>
      <c r="AV9" s="139"/>
      <c r="AW9" s="139"/>
      <c r="AX9" s="139"/>
      <c r="AY9" s="139"/>
      <c r="AZ9" s="139"/>
      <c r="BA9" s="139"/>
      <c r="BB9" s="139"/>
      <c r="BC9" s="139"/>
      <c r="BD9" s="139"/>
      <c r="BE9" s="139"/>
      <c r="BF9" s="139"/>
      <c r="BG9" s="139"/>
      <c r="BH9" s="139"/>
      <c r="BI9" s="139"/>
    </row>
    <row r="10" spans="2:63" ht="37.200000000000003" customHeight="1" x14ac:dyDescent="0.2">
      <c r="B10" s="465" t="s">
        <v>38</v>
      </c>
      <c r="C10" s="466"/>
      <c r="D10" s="466"/>
      <c r="E10" s="467"/>
      <c r="F10" s="474"/>
      <c r="G10" s="475"/>
      <c r="H10" s="475"/>
      <c r="I10" s="475"/>
      <c r="J10" s="476"/>
      <c r="K10" s="482" t="s">
        <v>99</v>
      </c>
      <c r="L10" s="483"/>
      <c r="M10" s="483"/>
      <c r="N10" s="483"/>
      <c r="O10" s="484"/>
      <c r="P10" s="491">
        <f>O22</f>
        <v>0</v>
      </c>
      <c r="Q10" s="492"/>
      <c r="R10" s="492"/>
      <c r="S10" s="492"/>
      <c r="T10" s="493"/>
      <c r="U10" s="398" t="s">
        <v>150</v>
      </c>
      <c r="V10" s="399"/>
      <c r="W10" s="399"/>
      <c r="X10" s="399"/>
      <c r="Y10" s="399"/>
      <c r="Z10" s="400"/>
      <c r="AA10" s="403">
        <f>IF(S22&lt;AD22,"子供無料座席（個人用）が同伴者半額席（個人用）よりも少なくなっています",S22)</f>
        <v>0</v>
      </c>
      <c r="AB10" s="401"/>
      <c r="AC10" s="401"/>
      <c r="AD10" s="402"/>
      <c r="AE10" s="405" t="s">
        <v>121</v>
      </c>
      <c r="AF10" s="405"/>
      <c r="AG10" s="405"/>
      <c r="AH10" s="405"/>
      <c r="AI10" s="406"/>
      <c r="AJ10" s="500" t="e">
        <f>ROUNDDOWN((AA10+AA11)/P10,2)</f>
        <v>#DIV/0!</v>
      </c>
      <c r="AK10" s="501"/>
      <c r="AL10" s="501"/>
      <c r="AM10" s="502"/>
      <c r="AN10" s="506" t="s">
        <v>123</v>
      </c>
      <c r="AO10" s="507"/>
      <c r="AP10" s="439" t="e">
        <f>IF((AA10+AA11+AA12+AA13)/P10&gt;0.5,"【エラー】　　子供無料座席＋同伴者半額座席は、総座席数の50%以下で設定してください",ROUNDDOWN((AA10+AA11+AA12+AA13)/P10,2))</f>
        <v>#DIV/0!</v>
      </c>
      <c r="AQ10" s="397"/>
      <c r="AR10" s="397"/>
      <c r="AS10" s="397"/>
      <c r="AT10" s="397"/>
      <c r="AU10" s="397"/>
      <c r="AV10" s="397"/>
      <c r="AW10" s="397"/>
      <c r="AX10" s="397"/>
      <c r="AY10" s="397"/>
      <c r="AZ10" s="397"/>
      <c r="BA10" s="397"/>
      <c r="BB10" s="397"/>
      <c r="BC10" s="397"/>
      <c r="BD10" s="397"/>
      <c r="BE10" s="397"/>
      <c r="BF10" s="397"/>
      <c r="BG10" s="397"/>
      <c r="BH10" s="397"/>
      <c r="BI10" s="397"/>
      <c r="BJ10" s="397"/>
      <c r="BK10" s="397"/>
    </row>
    <row r="11" spans="2:63" ht="37.200000000000003" customHeight="1" x14ac:dyDescent="0.2">
      <c r="B11" s="468"/>
      <c r="C11" s="469"/>
      <c r="D11" s="469"/>
      <c r="E11" s="470"/>
      <c r="F11" s="477"/>
      <c r="G11" s="139"/>
      <c r="H11" s="139"/>
      <c r="I11" s="139"/>
      <c r="J11" s="478"/>
      <c r="K11" s="485"/>
      <c r="L11" s="486"/>
      <c r="M11" s="486"/>
      <c r="N11" s="486"/>
      <c r="O11" s="487"/>
      <c r="P11" s="494"/>
      <c r="Q11" s="495"/>
      <c r="R11" s="495"/>
      <c r="S11" s="495"/>
      <c r="T11" s="496"/>
      <c r="U11" s="398" t="s">
        <v>152</v>
      </c>
      <c r="V11" s="399"/>
      <c r="W11" s="399"/>
      <c r="X11" s="399"/>
      <c r="Y11" s="399"/>
      <c r="Z11" s="400"/>
      <c r="AA11" s="401">
        <f>IF(W22&gt;S22,"子供無料座席（団体用）が子供無料座席（個人用）を上回っています",W22)</f>
        <v>0</v>
      </c>
      <c r="AB11" s="401"/>
      <c r="AC11" s="401"/>
      <c r="AD11" s="402"/>
      <c r="AE11" s="408"/>
      <c r="AF11" s="408"/>
      <c r="AG11" s="408"/>
      <c r="AH11" s="408"/>
      <c r="AI11" s="409"/>
      <c r="AJ11" s="503"/>
      <c r="AK11" s="504"/>
      <c r="AL11" s="504"/>
      <c r="AM11" s="505"/>
      <c r="AN11" s="508"/>
      <c r="AO11" s="509"/>
      <c r="AP11" s="439"/>
      <c r="AQ11" s="397"/>
      <c r="AR11" s="397"/>
      <c r="AS11" s="397"/>
      <c r="AT11" s="397"/>
      <c r="AU11" s="397"/>
      <c r="AV11" s="397"/>
      <c r="AW11" s="397"/>
      <c r="AX11" s="397"/>
      <c r="AY11" s="397"/>
      <c r="AZ11" s="397"/>
      <c r="BA11" s="397"/>
      <c r="BB11" s="397"/>
      <c r="BC11" s="397"/>
      <c r="BD11" s="397"/>
      <c r="BE11" s="397"/>
      <c r="BF11" s="397"/>
      <c r="BG11" s="397"/>
      <c r="BH11" s="397"/>
      <c r="BI11" s="397"/>
      <c r="BJ11" s="397"/>
      <c r="BK11" s="397"/>
    </row>
    <row r="12" spans="2:63" ht="37.200000000000003" customHeight="1" x14ac:dyDescent="0.2">
      <c r="B12" s="468"/>
      <c r="C12" s="469"/>
      <c r="D12" s="469"/>
      <c r="E12" s="470"/>
      <c r="F12" s="477"/>
      <c r="G12" s="139"/>
      <c r="H12" s="139"/>
      <c r="I12" s="139"/>
      <c r="J12" s="478"/>
      <c r="K12" s="485"/>
      <c r="L12" s="486"/>
      <c r="M12" s="486"/>
      <c r="N12" s="486"/>
      <c r="O12" s="487"/>
      <c r="P12" s="494"/>
      <c r="Q12" s="495"/>
      <c r="R12" s="495"/>
      <c r="S12" s="495"/>
      <c r="T12" s="496"/>
      <c r="U12" s="398" t="s">
        <v>153</v>
      </c>
      <c r="V12" s="399"/>
      <c r="W12" s="399"/>
      <c r="X12" s="399"/>
      <c r="Y12" s="399"/>
      <c r="Z12" s="400"/>
      <c r="AA12" s="403">
        <f>AD22</f>
        <v>0</v>
      </c>
      <c r="AB12" s="401"/>
      <c r="AC12" s="401"/>
      <c r="AD12" s="402"/>
      <c r="AE12" s="404" t="s">
        <v>122</v>
      </c>
      <c r="AF12" s="405"/>
      <c r="AG12" s="405"/>
      <c r="AH12" s="405"/>
      <c r="AI12" s="406"/>
      <c r="AJ12" s="410" t="e">
        <f>ROUNDDOWN((AA12+AA13)/P10,2)</f>
        <v>#DIV/0!</v>
      </c>
      <c r="AK12" s="411"/>
      <c r="AL12" s="411"/>
      <c r="AM12" s="412"/>
      <c r="AN12" s="508"/>
      <c r="AO12" s="509"/>
      <c r="AP12" s="439"/>
      <c r="AQ12" s="386" t="str">
        <f>IF((S22+AD22)&lt;(W22+AE22),"【エラー】　個人用（子供無料＋同伴半額）よりも団体用（子供無料＋同伴半額）が多くなっているため、団体用の座席数を減じる必要があります","")</f>
        <v/>
      </c>
      <c r="AR12" s="386"/>
      <c r="AS12" s="386"/>
      <c r="AT12" s="386"/>
      <c r="AU12" s="386"/>
      <c r="AV12" s="386"/>
      <c r="AW12" s="386"/>
      <c r="AX12" s="386"/>
      <c r="AY12" s="386"/>
      <c r="AZ12" s="386"/>
      <c r="BA12" s="386"/>
      <c r="BB12" s="386"/>
      <c r="BC12" s="386"/>
      <c r="BD12" s="386"/>
      <c r="BE12" s="386"/>
      <c r="BF12" s="386"/>
      <c r="BG12" s="386"/>
      <c r="BH12" s="386"/>
      <c r="BI12" s="386"/>
      <c r="BJ12" s="386"/>
      <c r="BK12" s="386"/>
    </row>
    <row r="13" spans="2:63" ht="37.200000000000003" customHeight="1" x14ac:dyDescent="0.2">
      <c r="B13" s="471"/>
      <c r="C13" s="472"/>
      <c r="D13" s="472"/>
      <c r="E13" s="473"/>
      <c r="F13" s="479"/>
      <c r="G13" s="480"/>
      <c r="H13" s="480"/>
      <c r="I13" s="480"/>
      <c r="J13" s="481"/>
      <c r="K13" s="488"/>
      <c r="L13" s="489"/>
      <c r="M13" s="489"/>
      <c r="N13" s="489"/>
      <c r="O13" s="490"/>
      <c r="P13" s="497"/>
      <c r="Q13" s="498"/>
      <c r="R13" s="498"/>
      <c r="S13" s="498"/>
      <c r="T13" s="499"/>
      <c r="U13" s="398" t="s">
        <v>154</v>
      </c>
      <c r="V13" s="399"/>
      <c r="W13" s="399"/>
      <c r="X13" s="399"/>
      <c r="Y13" s="399"/>
      <c r="Z13" s="400"/>
      <c r="AA13" s="418">
        <f>IF(AE22&gt;AD22,"同伴者半額席（団体用）が同伴者半額席（個人用）を上回っています",AE22)</f>
        <v>0</v>
      </c>
      <c r="AB13" s="418"/>
      <c r="AC13" s="418"/>
      <c r="AD13" s="419"/>
      <c r="AE13" s="407"/>
      <c r="AF13" s="408"/>
      <c r="AG13" s="408"/>
      <c r="AH13" s="408"/>
      <c r="AI13" s="409"/>
      <c r="AJ13" s="413"/>
      <c r="AK13" s="414"/>
      <c r="AL13" s="414"/>
      <c r="AM13" s="415"/>
      <c r="AN13" s="510"/>
      <c r="AO13" s="511"/>
      <c r="AP13" s="439"/>
      <c r="AQ13" s="386"/>
      <c r="AR13" s="386"/>
      <c r="AS13" s="386"/>
      <c r="AT13" s="386"/>
      <c r="AU13" s="386"/>
      <c r="AV13" s="386"/>
      <c r="AW13" s="386"/>
      <c r="AX13" s="386"/>
      <c r="AY13" s="386"/>
      <c r="AZ13" s="386"/>
      <c r="BA13" s="386"/>
      <c r="BB13" s="386"/>
      <c r="BC13" s="386"/>
      <c r="BD13" s="386"/>
      <c r="BE13" s="386"/>
      <c r="BF13" s="386"/>
      <c r="BG13" s="386"/>
      <c r="BH13" s="386"/>
      <c r="BI13" s="386"/>
      <c r="BJ13" s="386"/>
      <c r="BK13" s="386"/>
    </row>
    <row r="14" spans="2:63" ht="23.1" customHeight="1" x14ac:dyDescent="0.2">
      <c r="B14" s="420" t="s">
        <v>39</v>
      </c>
      <c r="C14" s="420"/>
      <c r="D14" s="420"/>
      <c r="E14" s="420"/>
      <c r="F14" s="421"/>
      <c r="G14" s="422"/>
      <c r="H14" s="422"/>
      <c r="I14" s="422"/>
      <c r="J14" s="422"/>
      <c r="K14" s="140" t="s">
        <v>181</v>
      </c>
      <c r="L14" s="247"/>
      <c r="M14" s="247"/>
      <c r="N14" s="247"/>
      <c r="O14" s="247"/>
      <c r="P14" s="423"/>
      <c r="Q14" s="424"/>
      <c r="R14" s="424"/>
      <c r="S14" s="424"/>
      <c r="T14" s="424"/>
      <c r="U14" s="427" t="s">
        <v>91</v>
      </c>
      <c r="V14" s="428"/>
      <c r="W14" s="428"/>
      <c r="X14" s="428"/>
      <c r="Y14" s="428"/>
      <c r="Z14" s="429"/>
      <c r="AA14" s="433"/>
      <c r="AB14" s="434"/>
      <c r="AC14" s="434"/>
      <c r="AD14" s="435"/>
      <c r="AE14" s="404" t="s">
        <v>110</v>
      </c>
      <c r="AF14" s="440"/>
      <c r="AG14" s="440"/>
      <c r="AH14" s="440"/>
      <c r="AI14" s="441"/>
      <c r="AJ14" s="445">
        <f>SUM(Y22,AI22)</f>
        <v>0</v>
      </c>
      <c r="AK14" s="446"/>
      <c r="AL14" s="446"/>
      <c r="AM14" s="446"/>
      <c r="AN14" s="446"/>
      <c r="AO14" s="446"/>
      <c r="AP14" s="447"/>
      <c r="AQ14" s="386" t="str">
        <f>IF(AE22&gt;W22,"【エラー】　団体用の同伴者席が団体用の子供席より多くなっているため、団体用の同伴者席数を減じる必要があります","")</f>
        <v/>
      </c>
      <c r="AR14" s="386"/>
      <c r="AS14" s="386"/>
      <c r="AT14" s="386"/>
      <c r="AU14" s="386"/>
      <c r="AV14" s="386"/>
      <c r="AW14" s="386"/>
      <c r="AX14" s="386"/>
      <c r="AY14" s="386"/>
      <c r="AZ14" s="386"/>
      <c r="BA14" s="386"/>
      <c r="BB14" s="386"/>
      <c r="BC14" s="386"/>
      <c r="BD14" s="386"/>
      <c r="BE14" s="386"/>
      <c r="BF14" s="386"/>
      <c r="BG14" s="386"/>
      <c r="BH14" s="386"/>
      <c r="BI14" s="386"/>
      <c r="BJ14" s="386"/>
      <c r="BK14" s="386"/>
    </row>
    <row r="15" spans="2:63" ht="31.95" customHeight="1" x14ac:dyDescent="0.2">
      <c r="B15" s="420"/>
      <c r="C15" s="420"/>
      <c r="D15" s="420"/>
      <c r="E15" s="420"/>
      <c r="F15" s="421"/>
      <c r="G15" s="422"/>
      <c r="H15" s="422"/>
      <c r="I15" s="422"/>
      <c r="J15" s="422"/>
      <c r="K15" s="141"/>
      <c r="L15" s="247"/>
      <c r="M15" s="247"/>
      <c r="N15" s="247"/>
      <c r="O15" s="247"/>
      <c r="P15" s="425"/>
      <c r="Q15" s="426"/>
      <c r="R15" s="426"/>
      <c r="S15" s="426"/>
      <c r="T15" s="426"/>
      <c r="U15" s="430"/>
      <c r="V15" s="431"/>
      <c r="W15" s="431"/>
      <c r="X15" s="431"/>
      <c r="Y15" s="431"/>
      <c r="Z15" s="432"/>
      <c r="AA15" s="436"/>
      <c r="AB15" s="437"/>
      <c r="AC15" s="437"/>
      <c r="AD15" s="438"/>
      <c r="AE15" s="442"/>
      <c r="AF15" s="443"/>
      <c r="AG15" s="443"/>
      <c r="AH15" s="443"/>
      <c r="AI15" s="444"/>
      <c r="AJ15" s="448"/>
      <c r="AK15" s="449"/>
      <c r="AL15" s="449"/>
      <c r="AM15" s="449"/>
      <c r="AN15" s="449"/>
      <c r="AO15" s="449"/>
      <c r="AP15" s="450"/>
      <c r="AQ15" s="386"/>
      <c r="AR15" s="386"/>
      <c r="AS15" s="386"/>
      <c r="AT15" s="386"/>
      <c r="AU15" s="386"/>
      <c r="AV15" s="386"/>
      <c r="AW15" s="386"/>
      <c r="AX15" s="386"/>
      <c r="AY15" s="386"/>
      <c r="AZ15" s="386"/>
      <c r="BA15" s="386"/>
      <c r="BB15" s="386"/>
      <c r="BC15" s="386"/>
      <c r="BD15" s="386"/>
      <c r="BE15" s="386"/>
      <c r="BF15" s="386"/>
      <c r="BG15" s="386"/>
      <c r="BH15" s="386"/>
      <c r="BI15" s="386"/>
      <c r="BJ15" s="386"/>
      <c r="BK15" s="386"/>
    </row>
    <row r="16" spans="2:63" ht="39.6" customHeight="1" x14ac:dyDescent="0.2">
      <c r="B16" s="387" t="s">
        <v>114</v>
      </c>
      <c r="C16" s="247"/>
      <c r="D16" s="247"/>
      <c r="E16" s="247"/>
      <c r="F16" s="247"/>
      <c r="G16" s="247"/>
      <c r="H16" s="247"/>
      <c r="I16" s="247"/>
      <c r="J16" s="388" t="s">
        <v>85</v>
      </c>
      <c r="K16" s="389"/>
      <c r="L16" s="389" t="s">
        <v>86</v>
      </c>
      <c r="M16" s="389"/>
      <c r="N16" s="389"/>
      <c r="O16" s="389" t="s">
        <v>100</v>
      </c>
      <c r="P16" s="389"/>
      <c r="Q16" s="389"/>
      <c r="R16" s="389"/>
      <c r="S16" s="389" t="s">
        <v>150</v>
      </c>
      <c r="T16" s="389"/>
      <c r="U16" s="389"/>
      <c r="V16" s="389"/>
      <c r="W16" s="390" t="s">
        <v>148</v>
      </c>
      <c r="X16" s="390"/>
      <c r="Y16" s="390" t="s">
        <v>112</v>
      </c>
      <c r="Z16" s="390"/>
      <c r="AA16" s="390"/>
      <c r="AB16" s="390"/>
      <c r="AC16" s="390"/>
      <c r="AD16" s="69" t="s">
        <v>151</v>
      </c>
      <c r="AE16" s="389" t="s">
        <v>149</v>
      </c>
      <c r="AF16" s="389"/>
      <c r="AG16" s="389"/>
      <c r="AH16" s="389"/>
      <c r="AI16" s="390" t="s">
        <v>113</v>
      </c>
      <c r="AJ16" s="390"/>
      <c r="AK16" s="390"/>
      <c r="AL16" s="390"/>
      <c r="AM16" s="390"/>
      <c r="AN16" s="390"/>
      <c r="AO16" s="390"/>
      <c r="AP16" s="391"/>
      <c r="AQ16" s="4"/>
    </row>
    <row r="17" spans="2:73" ht="27" customHeight="1" x14ac:dyDescent="0.2">
      <c r="B17" s="387"/>
      <c r="C17" s="247"/>
      <c r="D17" s="247"/>
      <c r="E17" s="247"/>
      <c r="F17" s="247"/>
      <c r="G17" s="247"/>
      <c r="H17" s="247"/>
      <c r="I17" s="247"/>
      <c r="J17" s="392" t="s">
        <v>92</v>
      </c>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4"/>
      <c r="AQ17" s="4"/>
    </row>
    <row r="18" spans="2:73" ht="23.1" customHeight="1" x14ac:dyDescent="0.2">
      <c r="B18" s="387"/>
      <c r="C18" s="247"/>
      <c r="D18" s="247"/>
      <c r="E18" s="247"/>
      <c r="F18" s="247"/>
      <c r="G18" s="247"/>
      <c r="H18" s="247"/>
      <c r="I18" s="247"/>
      <c r="J18" s="383"/>
      <c r="K18" s="384"/>
      <c r="L18" s="385"/>
      <c r="M18" s="385"/>
      <c r="N18" s="385"/>
      <c r="O18" s="385"/>
      <c r="P18" s="385"/>
      <c r="Q18" s="385"/>
      <c r="R18" s="385"/>
      <c r="S18" s="385"/>
      <c r="T18" s="385"/>
      <c r="U18" s="385"/>
      <c r="V18" s="385"/>
      <c r="W18" s="378"/>
      <c r="X18" s="379"/>
      <c r="Y18" s="369">
        <f>IF(L18&lt;=30000,L18*S18+L18*W18,30000*S18+30000*W18)</f>
        <v>0</v>
      </c>
      <c r="Z18" s="370"/>
      <c r="AA18" s="370"/>
      <c r="AB18" s="370"/>
      <c r="AC18" s="371"/>
      <c r="AD18" s="70"/>
      <c r="AE18" s="372"/>
      <c r="AF18" s="372"/>
      <c r="AG18" s="372"/>
      <c r="AH18" s="373"/>
      <c r="AI18" s="395">
        <f>IF(L18&lt;=30000,L18/2*AD18+L18/2*AE18,30000/2*AD18+30000/2*AE18)</f>
        <v>0</v>
      </c>
      <c r="AJ18" s="395"/>
      <c r="AK18" s="395"/>
      <c r="AL18" s="395"/>
      <c r="AM18" s="395"/>
      <c r="AN18" s="395"/>
      <c r="AO18" s="369"/>
      <c r="AP18" s="396"/>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row>
    <row r="19" spans="2:73" ht="23.1" customHeight="1" x14ac:dyDescent="0.2">
      <c r="B19" s="387"/>
      <c r="C19" s="247"/>
      <c r="D19" s="247"/>
      <c r="E19" s="247"/>
      <c r="F19" s="247"/>
      <c r="G19" s="247"/>
      <c r="H19" s="247"/>
      <c r="I19" s="247"/>
      <c r="J19" s="383"/>
      <c r="K19" s="384"/>
      <c r="L19" s="385"/>
      <c r="M19" s="385"/>
      <c r="N19" s="385"/>
      <c r="O19" s="385"/>
      <c r="P19" s="385"/>
      <c r="Q19" s="385"/>
      <c r="R19" s="385"/>
      <c r="S19" s="385"/>
      <c r="T19" s="385"/>
      <c r="U19" s="385"/>
      <c r="V19" s="385"/>
      <c r="W19" s="378"/>
      <c r="X19" s="379"/>
      <c r="Y19" s="369">
        <f>IF(L19&lt;=30000,L19*S19+L19*W19,30000*S19+30000*W19)</f>
        <v>0</v>
      </c>
      <c r="Z19" s="370"/>
      <c r="AA19" s="370"/>
      <c r="AB19" s="370"/>
      <c r="AC19" s="371"/>
      <c r="AD19" s="70"/>
      <c r="AE19" s="372"/>
      <c r="AF19" s="372"/>
      <c r="AG19" s="372"/>
      <c r="AH19" s="373"/>
      <c r="AI19" s="369">
        <f>IF(L19&lt;=30000,L19/2*AD19+L19/2*AE19,30000/2*AD19+30000/2*AE19)</f>
        <v>0</v>
      </c>
      <c r="AJ19" s="370"/>
      <c r="AK19" s="370"/>
      <c r="AL19" s="370"/>
      <c r="AM19" s="370"/>
      <c r="AN19" s="370"/>
      <c r="AO19" s="370"/>
      <c r="AP19" s="374"/>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row>
    <row r="20" spans="2:73" ht="22.95" customHeight="1" x14ac:dyDescent="0.2">
      <c r="B20" s="387"/>
      <c r="C20" s="247"/>
      <c r="D20" s="247"/>
      <c r="E20" s="247"/>
      <c r="F20" s="247"/>
      <c r="G20" s="247"/>
      <c r="H20" s="247"/>
      <c r="I20" s="247"/>
      <c r="J20" s="383"/>
      <c r="K20" s="384"/>
      <c r="L20" s="385"/>
      <c r="M20" s="385"/>
      <c r="N20" s="385"/>
      <c r="O20" s="385"/>
      <c r="P20" s="385"/>
      <c r="Q20" s="385"/>
      <c r="R20" s="385"/>
      <c r="S20" s="385"/>
      <c r="T20" s="385"/>
      <c r="U20" s="385"/>
      <c r="V20" s="385"/>
      <c r="W20" s="378"/>
      <c r="X20" s="379"/>
      <c r="Y20" s="369">
        <f t="shared" ref="Y20:Y21" si="0">IF(L20&lt;=30000,L20*S20+L20*W20,30000*S20+30000*W20)</f>
        <v>0</v>
      </c>
      <c r="Z20" s="370"/>
      <c r="AA20" s="370"/>
      <c r="AB20" s="370"/>
      <c r="AC20" s="371"/>
      <c r="AD20" s="70"/>
      <c r="AE20" s="372"/>
      <c r="AF20" s="372"/>
      <c r="AG20" s="372"/>
      <c r="AH20" s="373"/>
      <c r="AI20" s="369">
        <f t="shared" ref="AI20:AI21" si="1">IF(L20&lt;=30000,L20/2*AD20+L20/2*AE20,30000/2*AD20+30000/2*AE20)</f>
        <v>0</v>
      </c>
      <c r="AJ20" s="370"/>
      <c r="AK20" s="370"/>
      <c r="AL20" s="370"/>
      <c r="AM20" s="370"/>
      <c r="AN20" s="370"/>
      <c r="AO20" s="370"/>
      <c r="AP20" s="374"/>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row>
    <row r="21" spans="2:73" ht="23.1" customHeight="1" thickBot="1" x14ac:dyDescent="0.25">
      <c r="B21" s="387"/>
      <c r="C21" s="247"/>
      <c r="D21" s="247"/>
      <c r="E21" s="247"/>
      <c r="F21" s="247"/>
      <c r="G21" s="247"/>
      <c r="H21" s="247"/>
      <c r="I21" s="247"/>
      <c r="J21" s="375"/>
      <c r="K21" s="376"/>
      <c r="L21" s="377"/>
      <c r="M21" s="377"/>
      <c r="N21" s="377"/>
      <c r="O21" s="377"/>
      <c r="P21" s="377"/>
      <c r="Q21" s="377"/>
      <c r="R21" s="377"/>
      <c r="S21" s="377"/>
      <c r="T21" s="377"/>
      <c r="U21" s="377"/>
      <c r="V21" s="377"/>
      <c r="W21" s="378"/>
      <c r="X21" s="379"/>
      <c r="Y21" s="369">
        <f t="shared" si="0"/>
        <v>0</v>
      </c>
      <c r="Z21" s="370"/>
      <c r="AA21" s="370"/>
      <c r="AB21" s="370"/>
      <c r="AC21" s="371"/>
      <c r="AD21" s="71"/>
      <c r="AE21" s="372"/>
      <c r="AF21" s="372"/>
      <c r="AG21" s="372"/>
      <c r="AH21" s="373"/>
      <c r="AI21" s="380">
        <f t="shared" si="1"/>
        <v>0</v>
      </c>
      <c r="AJ21" s="381"/>
      <c r="AK21" s="381"/>
      <c r="AL21" s="381"/>
      <c r="AM21" s="381"/>
      <c r="AN21" s="381"/>
      <c r="AO21" s="381"/>
      <c r="AP21" s="382"/>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row>
    <row r="22" spans="2:73" ht="23.1" customHeight="1" thickTop="1" x14ac:dyDescent="0.2">
      <c r="B22" s="247"/>
      <c r="C22" s="247"/>
      <c r="D22" s="247"/>
      <c r="E22" s="247"/>
      <c r="F22" s="247"/>
      <c r="G22" s="247"/>
      <c r="H22" s="247"/>
      <c r="I22" s="247"/>
      <c r="J22" s="366" t="s">
        <v>75</v>
      </c>
      <c r="K22" s="367"/>
      <c r="L22" s="368" t="s">
        <v>87</v>
      </c>
      <c r="M22" s="368"/>
      <c r="N22" s="368"/>
      <c r="O22" s="349">
        <f>SUM(O18:R21)</f>
        <v>0</v>
      </c>
      <c r="P22" s="349"/>
      <c r="Q22" s="349"/>
      <c r="R22" s="349"/>
      <c r="S22" s="349">
        <f>SUM(S18:V21)</f>
        <v>0</v>
      </c>
      <c r="T22" s="349"/>
      <c r="U22" s="349"/>
      <c r="V22" s="349"/>
      <c r="W22" s="349">
        <f>SUM(W18:X21)</f>
        <v>0</v>
      </c>
      <c r="X22" s="349"/>
      <c r="Y22" s="349">
        <f>SUM(Y18:AC21)</f>
        <v>0</v>
      </c>
      <c r="Z22" s="349"/>
      <c r="AA22" s="349"/>
      <c r="AB22" s="349"/>
      <c r="AC22" s="349"/>
      <c r="AD22" s="74">
        <f>SUM(AD18:AD21)</f>
        <v>0</v>
      </c>
      <c r="AE22" s="346">
        <f>SUM(AE18:AH21)</f>
        <v>0</v>
      </c>
      <c r="AF22" s="347"/>
      <c r="AG22" s="347"/>
      <c r="AH22" s="348"/>
      <c r="AI22" s="349">
        <f>SUM(AI18:AP21)</f>
        <v>0</v>
      </c>
      <c r="AJ22" s="349"/>
      <c r="AK22" s="349"/>
      <c r="AL22" s="349"/>
      <c r="AM22" s="349"/>
      <c r="AN22" s="349"/>
      <c r="AO22" s="349"/>
      <c r="AP22" s="350"/>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row>
    <row r="23" spans="2:73" ht="23.1" customHeight="1" x14ac:dyDescent="0.2">
      <c r="B23" s="351" t="s">
        <v>44</v>
      </c>
      <c r="C23" s="352"/>
      <c r="D23" s="352"/>
      <c r="E23" s="352"/>
      <c r="F23" s="352"/>
      <c r="G23" s="352"/>
      <c r="H23" s="352"/>
      <c r="I23" s="353"/>
      <c r="J23" s="354"/>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6"/>
      <c r="AQ23" s="4"/>
    </row>
    <row r="24" spans="2:73" s="32" customFormat="1" ht="22.95" customHeight="1" x14ac:dyDescent="0.2">
      <c r="B24" s="357" t="s">
        <v>140</v>
      </c>
      <c r="C24" s="358"/>
      <c r="D24" s="358"/>
      <c r="E24" s="358"/>
      <c r="F24" s="358"/>
      <c r="G24" s="358"/>
      <c r="H24" s="358"/>
      <c r="I24" s="358"/>
      <c r="J24" s="360"/>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2"/>
    </row>
    <row r="25" spans="2:73" s="32" customFormat="1" ht="22.95" customHeight="1" x14ac:dyDescent="0.2">
      <c r="B25" s="359"/>
      <c r="C25" s="359"/>
      <c r="D25" s="359"/>
      <c r="E25" s="359"/>
      <c r="F25" s="359"/>
      <c r="G25" s="359"/>
      <c r="H25" s="359"/>
      <c r="I25" s="359"/>
      <c r="J25" s="360"/>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2"/>
    </row>
    <row r="26" spans="2:73" s="32" customFormat="1" ht="22.95" customHeight="1" x14ac:dyDescent="0.2">
      <c r="B26" s="359"/>
      <c r="C26" s="359"/>
      <c r="D26" s="359"/>
      <c r="E26" s="359"/>
      <c r="F26" s="359"/>
      <c r="G26" s="359"/>
      <c r="H26" s="359"/>
      <c r="I26" s="359"/>
      <c r="J26" s="360"/>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2"/>
    </row>
    <row r="27" spans="2:73" s="32" customFormat="1" ht="22.95" customHeight="1" x14ac:dyDescent="0.2">
      <c r="B27" s="359"/>
      <c r="C27" s="359"/>
      <c r="D27" s="359"/>
      <c r="E27" s="359"/>
      <c r="F27" s="359"/>
      <c r="G27" s="359"/>
      <c r="H27" s="359"/>
      <c r="I27" s="359"/>
      <c r="J27" s="360"/>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2"/>
    </row>
    <row r="28" spans="2:73" s="32" customFormat="1" ht="22.95" customHeight="1" x14ac:dyDescent="0.2">
      <c r="B28" s="359"/>
      <c r="C28" s="359"/>
      <c r="D28" s="359"/>
      <c r="E28" s="359"/>
      <c r="F28" s="359"/>
      <c r="G28" s="359"/>
      <c r="H28" s="359"/>
      <c r="I28" s="359"/>
      <c r="J28" s="360"/>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row>
    <row r="29" spans="2:73" s="32" customFormat="1" ht="378.75" customHeight="1" x14ac:dyDescent="0.2">
      <c r="B29" s="359"/>
      <c r="C29" s="359"/>
      <c r="D29" s="359"/>
      <c r="E29" s="359"/>
      <c r="F29" s="359"/>
      <c r="G29" s="359"/>
      <c r="H29" s="359"/>
      <c r="I29" s="359"/>
      <c r="J29" s="363"/>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row>
    <row r="30" spans="2:73" s="32" customFormat="1" ht="135.6" customHeight="1" x14ac:dyDescent="0.2">
      <c r="B30" s="331" t="s">
        <v>138</v>
      </c>
      <c r="C30" s="332"/>
      <c r="D30" s="332"/>
      <c r="E30" s="332"/>
      <c r="F30" s="332"/>
      <c r="G30" s="332"/>
      <c r="H30" s="332"/>
      <c r="I30" s="33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row>
    <row r="31" spans="2:73" s="32" customFormat="1" ht="121.2" customHeight="1" x14ac:dyDescent="0.2">
      <c r="B31" s="331" t="s">
        <v>139</v>
      </c>
      <c r="C31" s="344"/>
      <c r="D31" s="344"/>
      <c r="E31" s="344"/>
      <c r="F31" s="344"/>
      <c r="G31" s="344"/>
      <c r="H31" s="344"/>
      <c r="I31" s="345"/>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row>
    <row r="32" spans="2:73" s="32" customFormat="1" ht="43.95" customHeight="1" x14ac:dyDescent="0.2">
      <c r="B32" s="331" t="s">
        <v>120</v>
      </c>
      <c r="C32" s="344"/>
      <c r="D32" s="344"/>
      <c r="E32" s="344"/>
      <c r="F32" s="344"/>
      <c r="G32" s="344"/>
      <c r="H32" s="344"/>
      <c r="I32" s="345"/>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row>
    <row r="33" spans="1:42" s="32" customFormat="1" ht="43.95" customHeight="1" x14ac:dyDescent="0.2">
      <c r="B33" s="331" t="s">
        <v>131</v>
      </c>
      <c r="C33" s="332"/>
      <c r="D33" s="332"/>
      <c r="E33" s="332"/>
      <c r="F33" s="332"/>
      <c r="G33" s="332"/>
      <c r="H33" s="332"/>
      <c r="I33" s="333"/>
      <c r="J33" s="334"/>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6"/>
    </row>
    <row r="35" spans="1:42" ht="89.4" customHeight="1" x14ac:dyDescent="0.2">
      <c r="A35" s="68"/>
      <c r="B35" s="337" t="s">
        <v>84</v>
      </c>
      <c r="C35" s="337"/>
      <c r="D35" s="337"/>
      <c r="E35" s="337"/>
      <c r="F35" s="337"/>
      <c r="G35" s="337"/>
      <c r="H35" s="337"/>
      <c r="I35" s="338"/>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row>
    <row r="36" spans="1:42" ht="89.25" customHeight="1" x14ac:dyDescent="0.2">
      <c r="A36" s="68"/>
      <c r="B36" s="337" t="s">
        <v>124</v>
      </c>
      <c r="C36" s="337"/>
      <c r="D36" s="337"/>
      <c r="E36" s="337"/>
      <c r="F36" s="337"/>
      <c r="G36" s="337"/>
      <c r="H36" s="337"/>
      <c r="I36" s="338"/>
      <c r="J36" s="340"/>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2"/>
    </row>
    <row r="37" spans="1:42" ht="17.399999999999999" customHeight="1" x14ac:dyDescent="0.2">
      <c r="A37" s="57"/>
      <c r="B37" s="57"/>
      <c r="C37" s="57"/>
      <c r="D37" s="57"/>
      <c r="E37" s="57"/>
      <c r="F37" s="57"/>
      <c r="G37" s="57"/>
      <c r="H37" s="57"/>
      <c r="I37" s="57"/>
      <c r="J37" s="57"/>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row>
  </sheetData>
  <sheetProtection algorithmName="SHA-512" hashValue="q6AoOkXYhSuB+ZuNzFl0fgVjBg0vbh5gao+Pl2mHFgMoASh3UDkvjzLj2ksMbURHVj1VXmLY6QdsVvTYPpVrog==" saltValue="Opa1oiNgB+B4s0L3z3j4ZQ==" spinCount="100000" sheet="1" formatCells="0" formatColumns="0" formatRows="0" insertColumns="0" insertRows="0" insertHyperlinks="0" deleteColumns="0" deleteRows="0" sort="0" autoFilter="0" pivotTables="0"/>
  <dataConsolidate/>
  <mergeCells count="111">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 ref="AO9:AP9"/>
    <mergeCell ref="AA13:AD13"/>
    <mergeCell ref="B14:E15"/>
    <mergeCell ref="F14:J15"/>
    <mergeCell ref="K14:O15"/>
    <mergeCell ref="P14:T15"/>
    <mergeCell ref="U14:Z15"/>
    <mergeCell ref="AA14:AD15"/>
    <mergeCell ref="AP10:AP13"/>
    <mergeCell ref="AE14:AI15"/>
    <mergeCell ref="AJ14:AP15"/>
    <mergeCell ref="AQ10:BK11"/>
    <mergeCell ref="U11:Z11"/>
    <mergeCell ref="AA11:AD11"/>
    <mergeCell ref="U12:Z12"/>
    <mergeCell ref="AA12:AD12"/>
    <mergeCell ref="AE12:AI13"/>
    <mergeCell ref="AJ12:AM13"/>
    <mergeCell ref="AQ12:BK13"/>
    <mergeCell ref="U13:Z13"/>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E22:AH22"/>
    <mergeCell ref="AI22:AP22"/>
    <mergeCell ref="B23:I23"/>
    <mergeCell ref="J23:AP23"/>
    <mergeCell ref="B24:I29"/>
    <mergeCell ref="J24:AP29"/>
    <mergeCell ref="J22:K22"/>
    <mergeCell ref="L22:N22"/>
    <mergeCell ref="O22:R22"/>
    <mergeCell ref="S22:V22"/>
    <mergeCell ref="W22:X22"/>
    <mergeCell ref="Y22:AC22"/>
    <mergeCell ref="B33:I33"/>
    <mergeCell ref="J33:AP33"/>
    <mergeCell ref="B35:I35"/>
    <mergeCell ref="J35:AP35"/>
    <mergeCell ref="B36:I36"/>
    <mergeCell ref="J36:AP36"/>
    <mergeCell ref="B30:I30"/>
    <mergeCell ref="J30:AP30"/>
    <mergeCell ref="B31:I31"/>
    <mergeCell ref="J31:AP31"/>
    <mergeCell ref="B32:I32"/>
    <mergeCell ref="J32:AP32"/>
  </mergeCells>
  <phoneticPr fontId="20"/>
  <dataValidations count="2">
    <dataValidation allowBlank="1" showInputMessage="1" sqref="AP5 J5 AA5" xr:uid="{00000000-0002-0000-0200-000000000000}"/>
    <dataValidation type="list" allowBlank="1" showInputMessage="1" showErrorMessage="1" sqref="F10:J13" xr:uid="{00000000-0002-0000-02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37"/>
  <sheetViews>
    <sheetView view="pageBreakPreview" zoomScale="85" zoomScaleNormal="100" zoomScaleSheetLayoutView="85" zoomScalePageLayoutView="85" workbookViewId="0">
      <selection activeCell="K14" sqref="K14:O15"/>
    </sheetView>
  </sheetViews>
  <sheetFormatPr defaultColWidth="2.6640625" defaultRowHeight="13.5" customHeight="1" x14ac:dyDescent="0.2"/>
  <cols>
    <col min="1" max="1" width="1.21875" style="1" customWidth="1"/>
    <col min="2" max="8" width="2.88671875" style="1" customWidth="1"/>
    <col min="9" max="9" width="5.6640625" style="1" customWidth="1"/>
    <col min="10" max="11" width="6.6640625" style="1" customWidth="1"/>
    <col min="12" max="13" width="2.88671875" style="1" customWidth="1"/>
    <col min="14" max="14" width="5.6640625" style="1" customWidth="1"/>
    <col min="15" max="16" width="2.88671875" style="1" customWidth="1"/>
    <col min="17" max="17" width="2.88671875" style="2" customWidth="1"/>
    <col min="18" max="18" width="4.44140625" style="2" customWidth="1"/>
    <col min="19" max="20" width="2.88671875" style="2" customWidth="1"/>
    <col min="21" max="21" width="2.88671875" style="1" customWidth="1"/>
    <col min="22" max="22" width="3.44140625" style="1" customWidth="1"/>
    <col min="23" max="24" width="5.6640625" style="1" customWidth="1"/>
    <col min="25" max="25" width="5.44140625" style="1" customWidth="1"/>
    <col min="26" max="26" width="6.6640625" style="1" customWidth="1"/>
    <col min="27" max="28" width="2.88671875" style="1" customWidth="1"/>
    <col min="29" max="29" width="3.77734375" style="1" customWidth="1"/>
    <col min="30" max="30" width="13.44140625" style="1" customWidth="1"/>
    <col min="31" max="33" width="2.88671875" style="1" customWidth="1"/>
    <col min="34" max="34" width="4.33203125" style="1" customWidth="1"/>
    <col min="35" max="36" width="3.33203125" style="1" customWidth="1"/>
    <col min="37" max="37" width="3.109375" style="1" customWidth="1"/>
    <col min="38" max="38" width="2.44140625" style="1" customWidth="1"/>
    <col min="39" max="39" width="1.21875" style="1" customWidth="1"/>
    <col min="40" max="40" width="5.6640625" style="1" customWidth="1"/>
    <col min="41" max="41" width="3" style="1" customWidth="1"/>
    <col min="42" max="42" width="9.6640625" style="1" customWidth="1"/>
    <col min="43" max="43" width="4.21875" style="1" customWidth="1"/>
    <col min="44" max="16384" width="2.6640625" style="1"/>
  </cols>
  <sheetData>
    <row r="1" spans="2:63" ht="34.5" customHeight="1" x14ac:dyDescent="0.2">
      <c r="B1" s="451" t="s">
        <v>177</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row>
    <row r="2" spans="2:63" ht="25.2" customHeight="1" x14ac:dyDescent="0.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row>
    <row r="3" spans="2:63" ht="1.5" customHeight="1" x14ac:dyDescent="0.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row>
    <row r="4" spans="2:63" ht="27.75" customHeight="1" x14ac:dyDescent="0.2">
      <c r="B4" s="31" t="s">
        <v>34</v>
      </c>
      <c r="C4" s="28"/>
      <c r="D4" s="28"/>
      <c r="E4" s="28"/>
      <c r="F4" s="28"/>
      <c r="G4" s="28"/>
      <c r="H4" s="28"/>
      <c r="I4" s="28"/>
    </row>
    <row r="5" spans="2:63" ht="37.200000000000003" customHeight="1" x14ac:dyDescent="0.2">
      <c r="B5" s="453" t="s">
        <v>25</v>
      </c>
      <c r="C5" s="454"/>
      <c r="D5" s="454"/>
      <c r="E5" s="454"/>
      <c r="F5" s="454"/>
      <c r="G5" s="454"/>
      <c r="H5" s="454"/>
      <c r="I5" s="455"/>
      <c r="J5" s="456" t="str">
        <f>IF(様式１!X10="","",様式１!X10)</f>
        <v/>
      </c>
      <c r="K5" s="457"/>
      <c r="L5" s="457"/>
      <c r="M5" s="457"/>
      <c r="N5" s="457"/>
      <c r="O5" s="457"/>
      <c r="P5" s="457"/>
      <c r="Q5" s="457"/>
      <c r="R5" s="457"/>
      <c r="S5" s="457"/>
      <c r="T5" s="457"/>
      <c r="U5" s="457"/>
      <c r="V5" s="457"/>
      <c r="W5" s="457"/>
      <c r="X5" s="457"/>
      <c r="Y5" s="457"/>
      <c r="Z5" s="66"/>
      <c r="AA5" s="458" t="s">
        <v>109</v>
      </c>
      <c r="AB5" s="458"/>
      <c r="AC5" s="458"/>
      <c r="AD5" s="458"/>
      <c r="AE5" s="458"/>
      <c r="AF5" s="458"/>
      <c r="AG5" s="458"/>
      <c r="AH5" s="458"/>
      <c r="AI5" s="458"/>
      <c r="AJ5" s="458"/>
      <c r="AK5" s="458"/>
      <c r="AL5" s="458"/>
      <c r="AM5" s="458"/>
      <c r="AN5" s="458"/>
      <c r="AO5" s="109"/>
      <c r="AP5" s="110"/>
    </row>
    <row r="6" spans="2:63" ht="18" customHeight="1" x14ac:dyDescent="0.2">
      <c r="B6" s="459" t="s">
        <v>35</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1"/>
    </row>
    <row r="7" spans="2:63" ht="18" customHeight="1" x14ac:dyDescent="0.2">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4"/>
    </row>
    <row r="8" spans="2:63" ht="39" customHeight="1" x14ac:dyDescent="0.2">
      <c r="B8" s="512" t="s">
        <v>36</v>
      </c>
      <c r="C8" s="512"/>
      <c r="D8" s="512"/>
      <c r="E8" s="512"/>
      <c r="F8" s="513"/>
      <c r="G8" s="513"/>
      <c r="H8" s="513"/>
      <c r="I8" s="513"/>
      <c r="J8" s="513"/>
      <c r="K8" s="513"/>
      <c r="L8" s="513"/>
      <c r="M8" s="513"/>
      <c r="N8" s="513"/>
      <c r="O8" s="513"/>
      <c r="P8" s="513"/>
      <c r="Q8" s="513"/>
      <c r="R8" s="513"/>
      <c r="S8" s="513"/>
      <c r="T8" s="513"/>
      <c r="U8" s="427" t="s">
        <v>37</v>
      </c>
      <c r="V8" s="428"/>
      <c r="W8" s="428"/>
      <c r="X8" s="428"/>
      <c r="Y8" s="428"/>
      <c r="Z8" s="429"/>
      <c r="AA8" s="515"/>
      <c r="AB8" s="516"/>
      <c r="AC8" s="516"/>
      <c r="AD8" s="516"/>
      <c r="AE8" s="516"/>
      <c r="AF8" s="516"/>
      <c r="AG8" s="516"/>
      <c r="AH8" s="516"/>
      <c r="AI8" s="517"/>
      <c r="AJ8" s="518" t="s">
        <v>88</v>
      </c>
      <c r="AK8" s="519"/>
      <c r="AL8" s="519"/>
      <c r="AM8" s="520"/>
      <c r="AN8" s="62" t="s">
        <v>125</v>
      </c>
      <c r="AO8" s="524"/>
      <c r="AP8" s="525"/>
      <c r="AQ8" s="4"/>
    </row>
    <row r="9" spans="2:63" ht="39" customHeight="1" x14ac:dyDescent="0.2">
      <c r="B9" s="420"/>
      <c r="C9" s="420"/>
      <c r="D9" s="420"/>
      <c r="E9" s="420"/>
      <c r="F9" s="514"/>
      <c r="G9" s="514"/>
      <c r="H9" s="514"/>
      <c r="I9" s="514"/>
      <c r="J9" s="514"/>
      <c r="K9" s="514"/>
      <c r="L9" s="514"/>
      <c r="M9" s="514"/>
      <c r="N9" s="514"/>
      <c r="O9" s="514"/>
      <c r="P9" s="514"/>
      <c r="Q9" s="514"/>
      <c r="R9" s="514"/>
      <c r="S9" s="514"/>
      <c r="T9" s="514"/>
      <c r="U9" s="526" t="s">
        <v>176</v>
      </c>
      <c r="V9" s="526"/>
      <c r="W9" s="526"/>
      <c r="X9" s="526"/>
      <c r="Y9" s="526"/>
      <c r="Z9" s="526"/>
      <c r="AA9" s="527"/>
      <c r="AB9" s="527"/>
      <c r="AC9" s="527"/>
      <c r="AD9" s="527"/>
      <c r="AE9" s="527"/>
      <c r="AF9" s="527"/>
      <c r="AG9" s="527"/>
      <c r="AH9" s="527"/>
      <c r="AI9" s="527"/>
      <c r="AJ9" s="521"/>
      <c r="AK9" s="522"/>
      <c r="AL9" s="522"/>
      <c r="AM9" s="523"/>
      <c r="AN9" s="62" t="s">
        <v>126</v>
      </c>
      <c r="AO9" s="416"/>
      <c r="AP9" s="417"/>
    </row>
    <row r="10" spans="2:63" ht="37.200000000000003" customHeight="1" x14ac:dyDescent="0.2">
      <c r="B10" s="465" t="s">
        <v>38</v>
      </c>
      <c r="C10" s="466"/>
      <c r="D10" s="466"/>
      <c r="E10" s="467"/>
      <c r="F10" s="474"/>
      <c r="G10" s="475"/>
      <c r="H10" s="475"/>
      <c r="I10" s="475"/>
      <c r="J10" s="476"/>
      <c r="K10" s="482" t="s">
        <v>99</v>
      </c>
      <c r="L10" s="483"/>
      <c r="M10" s="483"/>
      <c r="N10" s="483"/>
      <c r="O10" s="484"/>
      <c r="P10" s="491">
        <f>O22</f>
        <v>0</v>
      </c>
      <c r="Q10" s="492"/>
      <c r="R10" s="492"/>
      <c r="S10" s="492"/>
      <c r="T10" s="493"/>
      <c r="U10" s="398" t="s">
        <v>150</v>
      </c>
      <c r="V10" s="399"/>
      <c r="W10" s="399"/>
      <c r="X10" s="399"/>
      <c r="Y10" s="399"/>
      <c r="Z10" s="400"/>
      <c r="AA10" s="403">
        <f>IF(S22&lt;AD22,"子供無料座席（個人用）が同伴者半額席（個人用）よりも少なくなっています",S22)</f>
        <v>0</v>
      </c>
      <c r="AB10" s="401"/>
      <c r="AC10" s="401"/>
      <c r="AD10" s="402"/>
      <c r="AE10" s="405" t="s">
        <v>121</v>
      </c>
      <c r="AF10" s="405"/>
      <c r="AG10" s="405"/>
      <c r="AH10" s="405"/>
      <c r="AI10" s="406"/>
      <c r="AJ10" s="500" t="e">
        <f>ROUNDDOWN((AA10+AA11)/P10,2)</f>
        <v>#DIV/0!</v>
      </c>
      <c r="AK10" s="501"/>
      <c r="AL10" s="501"/>
      <c r="AM10" s="502"/>
      <c r="AN10" s="506" t="s">
        <v>123</v>
      </c>
      <c r="AO10" s="507"/>
      <c r="AP10" s="439" t="e">
        <f>IF((AA10+AA11+AA12+AA13)/P10&gt;0.5,"【エラー】　　子供無料座席＋同伴者半額座席は、総座席数の50%以下で設定してください",ROUNDDOWN((AA10+AA11+AA12+AA13)/P10,2))</f>
        <v>#DIV/0!</v>
      </c>
      <c r="AQ10" s="397"/>
      <c r="AR10" s="397"/>
      <c r="AS10" s="397"/>
      <c r="AT10" s="397"/>
      <c r="AU10" s="397"/>
      <c r="AV10" s="397"/>
      <c r="AW10" s="397"/>
      <c r="AX10" s="397"/>
      <c r="AY10" s="397"/>
      <c r="AZ10" s="397"/>
      <c r="BA10" s="397"/>
      <c r="BB10" s="397"/>
      <c r="BC10" s="397"/>
      <c r="BD10" s="397"/>
      <c r="BE10" s="397"/>
      <c r="BF10" s="397"/>
      <c r="BG10" s="397"/>
      <c r="BH10" s="397"/>
      <c r="BI10" s="397"/>
      <c r="BJ10" s="397"/>
      <c r="BK10" s="397"/>
    </row>
    <row r="11" spans="2:63" ht="37.200000000000003" customHeight="1" x14ac:dyDescent="0.2">
      <c r="B11" s="468"/>
      <c r="C11" s="469"/>
      <c r="D11" s="469"/>
      <c r="E11" s="470"/>
      <c r="F11" s="477"/>
      <c r="G11" s="139"/>
      <c r="H11" s="139"/>
      <c r="I11" s="139"/>
      <c r="J11" s="478"/>
      <c r="K11" s="485"/>
      <c r="L11" s="486"/>
      <c r="M11" s="486"/>
      <c r="N11" s="486"/>
      <c r="O11" s="487"/>
      <c r="P11" s="494"/>
      <c r="Q11" s="495"/>
      <c r="R11" s="495"/>
      <c r="S11" s="495"/>
      <c r="T11" s="496"/>
      <c r="U11" s="398" t="s">
        <v>152</v>
      </c>
      <c r="V11" s="399"/>
      <c r="W11" s="399"/>
      <c r="X11" s="399"/>
      <c r="Y11" s="399"/>
      <c r="Z11" s="400"/>
      <c r="AA11" s="401">
        <f>IF(W22&gt;S22,"子供無料座席（団体用）が子供無料座席（個人用）を上回っています",W22)</f>
        <v>0</v>
      </c>
      <c r="AB11" s="401"/>
      <c r="AC11" s="401"/>
      <c r="AD11" s="402"/>
      <c r="AE11" s="408"/>
      <c r="AF11" s="408"/>
      <c r="AG11" s="408"/>
      <c r="AH11" s="408"/>
      <c r="AI11" s="409"/>
      <c r="AJ11" s="503"/>
      <c r="AK11" s="504"/>
      <c r="AL11" s="504"/>
      <c r="AM11" s="505"/>
      <c r="AN11" s="508"/>
      <c r="AO11" s="509"/>
      <c r="AP11" s="439"/>
      <c r="AQ11" s="397"/>
      <c r="AR11" s="397"/>
      <c r="AS11" s="397"/>
      <c r="AT11" s="397"/>
      <c r="AU11" s="397"/>
      <c r="AV11" s="397"/>
      <c r="AW11" s="397"/>
      <c r="AX11" s="397"/>
      <c r="AY11" s="397"/>
      <c r="AZ11" s="397"/>
      <c r="BA11" s="397"/>
      <c r="BB11" s="397"/>
      <c r="BC11" s="397"/>
      <c r="BD11" s="397"/>
      <c r="BE11" s="397"/>
      <c r="BF11" s="397"/>
      <c r="BG11" s="397"/>
      <c r="BH11" s="397"/>
      <c r="BI11" s="397"/>
      <c r="BJ11" s="397"/>
      <c r="BK11" s="397"/>
    </row>
    <row r="12" spans="2:63" ht="37.200000000000003" customHeight="1" x14ac:dyDescent="0.2">
      <c r="B12" s="468"/>
      <c r="C12" s="469"/>
      <c r="D12" s="469"/>
      <c r="E12" s="470"/>
      <c r="F12" s="477"/>
      <c r="G12" s="139"/>
      <c r="H12" s="139"/>
      <c r="I12" s="139"/>
      <c r="J12" s="478"/>
      <c r="K12" s="485"/>
      <c r="L12" s="486"/>
      <c r="M12" s="486"/>
      <c r="N12" s="486"/>
      <c r="O12" s="487"/>
      <c r="P12" s="494"/>
      <c r="Q12" s="495"/>
      <c r="R12" s="495"/>
      <c r="S12" s="495"/>
      <c r="T12" s="496"/>
      <c r="U12" s="398" t="s">
        <v>153</v>
      </c>
      <c r="V12" s="399"/>
      <c r="W12" s="399"/>
      <c r="X12" s="399"/>
      <c r="Y12" s="399"/>
      <c r="Z12" s="400"/>
      <c r="AA12" s="403">
        <f>AD22</f>
        <v>0</v>
      </c>
      <c r="AB12" s="401"/>
      <c r="AC12" s="401"/>
      <c r="AD12" s="402"/>
      <c r="AE12" s="404" t="s">
        <v>122</v>
      </c>
      <c r="AF12" s="405"/>
      <c r="AG12" s="405"/>
      <c r="AH12" s="405"/>
      <c r="AI12" s="406"/>
      <c r="AJ12" s="410" t="e">
        <f>ROUNDDOWN((AA12+AA13)/P10,2)</f>
        <v>#DIV/0!</v>
      </c>
      <c r="AK12" s="411"/>
      <c r="AL12" s="411"/>
      <c r="AM12" s="412"/>
      <c r="AN12" s="508"/>
      <c r="AO12" s="509"/>
      <c r="AP12" s="439"/>
      <c r="AQ12" s="386" t="str">
        <f>IF((S22+AD22)&lt;(W22+AE22),"【エラー】　個人用（子供無料＋同伴半額）よりも団体用（子供無料＋同伴半額）が多くなっているため、団体用の座席数を減じる必要があります","")</f>
        <v/>
      </c>
      <c r="AR12" s="386"/>
      <c r="AS12" s="386"/>
      <c r="AT12" s="386"/>
      <c r="AU12" s="386"/>
      <c r="AV12" s="386"/>
      <c r="AW12" s="386"/>
      <c r="AX12" s="386"/>
      <c r="AY12" s="386"/>
      <c r="AZ12" s="386"/>
      <c r="BA12" s="386"/>
      <c r="BB12" s="386"/>
      <c r="BC12" s="386"/>
      <c r="BD12" s="386"/>
      <c r="BE12" s="386"/>
      <c r="BF12" s="386"/>
      <c r="BG12" s="386"/>
      <c r="BH12" s="386"/>
      <c r="BI12" s="386"/>
      <c r="BJ12" s="386"/>
      <c r="BK12" s="386"/>
    </row>
    <row r="13" spans="2:63" ht="37.200000000000003" customHeight="1" x14ac:dyDescent="0.2">
      <c r="B13" s="471"/>
      <c r="C13" s="472"/>
      <c r="D13" s="472"/>
      <c r="E13" s="473"/>
      <c r="F13" s="479"/>
      <c r="G13" s="480"/>
      <c r="H13" s="480"/>
      <c r="I13" s="480"/>
      <c r="J13" s="481"/>
      <c r="K13" s="488"/>
      <c r="L13" s="489"/>
      <c r="M13" s="489"/>
      <c r="N13" s="489"/>
      <c r="O13" s="490"/>
      <c r="P13" s="497"/>
      <c r="Q13" s="498"/>
      <c r="R13" s="498"/>
      <c r="S13" s="498"/>
      <c r="T13" s="499"/>
      <c r="U13" s="398" t="s">
        <v>154</v>
      </c>
      <c r="V13" s="399"/>
      <c r="W13" s="399"/>
      <c r="X13" s="399"/>
      <c r="Y13" s="399"/>
      <c r="Z13" s="400"/>
      <c r="AA13" s="418">
        <f>IF(AE22&gt;AD22,"同伴者半額席（団体用）が同伴者半額席（個人用）を上回っています",AE22)</f>
        <v>0</v>
      </c>
      <c r="AB13" s="418"/>
      <c r="AC13" s="418"/>
      <c r="AD13" s="419"/>
      <c r="AE13" s="407"/>
      <c r="AF13" s="408"/>
      <c r="AG13" s="408"/>
      <c r="AH13" s="408"/>
      <c r="AI13" s="409"/>
      <c r="AJ13" s="413"/>
      <c r="AK13" s="414"/>
      <c r="AL13" s="414"/>
      <c r="AM13" s="415"/>
      <c r="AN13" s="510"/>
      <c r="AO13" s="511"/>
      <c r="AP13" s="439"/>
      <c r="AQ13" s="386"/>
      <c r="AR13" s="386"/>
      <c r="AS13" s="386"/>
      <c r="AT13" s="386"/>
      <c r="AU13" s="386"/>
      <c r="AV13" s="386"/>
      <c r="AW13" s="386"/>
      <c r="AX13" s="386"/>
      <c r="AY13" s="386"/>
      <c r="AZ13" s="386"/>
      <c r="BA13" s="386"/>
      <c r="BB13" s="386"/>
      <c r="BC13" s="386"/>
      <c r="BD13" s="386"/>
      <c r="BE13" s="386"/>
      <c r="BF13" s="386"/>
      <c r="BG13" s="386"/>
      <c r="BH13" s="386"/>
      <c r="BI13" s="386"/>
      <c r="BJ13" s="386"/>
      <c r="BK13" s="386"/>
    </row>
    <row r="14" spans="2:63" ht="23.1" customHeight="1" x14ac:dyDescent="0.2">
      <c r="B14" s="420" t="s">
        <v>39</v>
      </c>
      <c r="C14" s="420"/>
      <c r="D14" s="420"/>
      <c r="E14" s="420"/>
      <c r="F14" s="421"/>
      <c r="G14" s="422"/>
      <c r="H14" s="422"/>
      <c r="I14" s="422"/>
      <c r="J14" s="422"/>
      <c r="K14" s="140" t="s">
        <v>181</v>
      </c>
      <c r="L14" s="247"/>
      <c r="M14" s="247"/>
      <c r="N14" s="247"/>
      <c r="O14" s="247"/>
      <c r="P14" s="423"/>
      <c r="Q14" s="424"/>
      <c r="R14" s="424"/>
      <c r="S14" s="424"/>
      <c r="T14" s="424"/>
      <c r="U14" s="427" t="s">
        <v>91</v>
      </c>
      <c r="V14" s="428"/>
      <c r="W14" s="428"/>
      <c r="X14" s="428"/>
      <c r="Y14" s="428"/>
      <c r="Z14" s="429"/>
      <c r="AA14" s="433"/>
      <c r="AB14" s="434"/>
      <c r="AC14" s="434"/>
      <c r="AD14" s="435"/>
      <c r="AE14" s="404" t="s">
        <v>110</v>
      </c>
      <c r="AF14" s="440"/>
      <c r="AG14" s="440"/>
      <c r="AH14" s="440"/>
      <c r="AI14" s="441"/>
      <c r="AJ14" s="445">
        <f>SUM(Y22,AI22)</f>
        <v>0</v>
      </c>
      <c r="AK14" s="446"/>
      <c r="AL14" s="446"/>
      <c r="AM14" s="446"/>
      <c r="AN14" s="446"/>
      <c r="AO14" s="446"/>
      <c r="AP14" s="447"/>
      <c r="AQ14" s="386" t="str">
        <f>IF(AE22&gt;W22,"【エラー】　団体用の同伴者席が団体用の子供席より多くなっているため、団体用の同伴者席数を減じる必要があります","")</f>
        <v/>
      </c>
      <c r="AR14" s="386"/>
      <c r="AS14" s="386"/>
      <c r="AT14" s="386"/>
      <c r="AU14" s="386"/>
      <c r="AV14" s="386"/>
      <c r="AW14" s="386"/>
      <c r="AX14" s="386"/>
      <c r="AY14" s="386"/>
      <c r="AZ14" s="386"/>
      <c r="BA14" s="386"/>
      <c r="BB14" s="386"/>
      <c r="BC14" s="386"/>
      <c r="BD14" s="386"/>
      <c r="BE14" s="386"/>
      <c r="BF14" s="386"/>
      <c r="BG14" s="386"/>
      <c r="BH14" s="386"/>
      <c r="BI14" s="386"/>
      <c r="BJ14" s="386"/>
      <c r="BK14" s="386"/>
    </row>
    <row r="15" spans="2:63" ht="31.95" customHeight="1" x14ac:dyDescent="0.2">
      <c r="B15" s="420"/>
      <c r="C15" s="420"/>
      <c r="D15" s="420"/>
      <c r="E15" s="420"/>
      <c r="F15" s="421"/>
      <c r="G15" s="422"/>
      <c r="H15" s="422"/>
      <c r="I15" s="422"/>
      <c r="J15" s="422"/>
      <c r="K15" s="141"/>
      <c r="L15" s="247"/>
      <c r="M15" s="247"/>
      <c r="N15" s="247"/>
      <c r="O15" s="247"/>
      <c r="P15" s="425"/>
      <c r="Q15" s="426"/>
      <c r="R15" s="426"/>
      <c r="S15" s="426"/>
      <c r="T15" s="426"/>
      <c r="U15" s="430"/>
      <c r="V15" s="431"/>
      <c r="W15" s="431"/>
      <c r="X15" s="431"/>
      <c r="Y15" s="431"/>
      <c r="Z15" s="432"/>
      <c r="AA15" s="436"/>
      <c r="AB15" s="437"/>
      <c r="AC15" s="437"/>
      <c r="AD15" s="438"/>
      <c r="AE15" s="442"/>
      <c r="AF15" s="443"/>
      <c r="AG15" s="443"/>
      <c r="AH15" s="443"/>
      <c r="AI15" s="444"/>
      <c r="AJ15" s="448"/>
      <c r="AK15" s="449"/>
      <c r="AL15" s="449"/>
      <c r="AM15" s="449"/>
      <c r="AN15" s="449"/>
      <c r="AO15" s="449"/>
      <c r="AP15" s="450"/>
      <c r="AQ15" s="386"/>
      <c r="AR15" s="386"/>
      <c r="AS15" s="386"/>
      <c r="AT15" s="386"/>
      <c r="AU15" s="386"/>
      <c r="AV15" s="386"/>
      <c r="AW15" s="386"/>
      <c r="AX15" s="386"/>
      <c r="AY15" s="386"/>
      <c r="AZ15" s="386"/>
      <c r="BA15" s="386"/>
      <c r="BB15" s="386"/>
      <c r="BC15" s="386"/>
      <c r="BD15" s="386"/>
      <c r="BE15" s="386"/>
      <c r="BF15" s="386"/>
      <c r="BG15" s="386"/>
      <c r="BH15" s="386"/>
      <c r="BI15" s="386"/>
      <c r="BJ15" s="386"/>
      <c r="BK15" s="386"/>
    </row>
    <row r="16" spans="2:63" ht="39.6" customHeight="1" x14ac:dyDescent="0.2">
      <c r="B16" s="387" t="s">
        <v>114</v>
      </c>
      <c r="C16" s="247"/>
      <c r="D16" s="247"/>
      <c r="E16" s="247"/>
      <c r="F16" s="247"/>
      <c r="G16" s="247"/>
      <c r="H16" s="247"/>
      <c r="I16" s="247"/>
      <c r="J16" s="388" t="s">
        <v>85</v>
      </c>
      <c r="K16" s="389"/>
      <c r="L16" s="389" t="s">
        <v>86</v>
      </c>
      <c r="M16" s="389"/>
      <c r="N16" s="389"/>
      <c r="O16" s="389" t="s">
        <v>100</v>
      </c>
      <c r="P16" s="389"/>
      <c r="Q16" s="389"/>
      <c r="R16" s="389"/>
      <c r="S16" s="389" t="s">
        <v>150</v>
      </c>
      <c r="T16" s="389"/>
      <c r="U16" s="389"/>
      <c r="V16" s="389"/>
      <c r="W16" s="390" t="s">
        <v>148</v>
      </c>
      <c r="X16" s="390"/>
      <c r="Y16" s="390" t="s">
        <v>112</v>
      </c>
      <c r="Z16" s="390"/>
      <c r="AA16" s="390"/>
      <c r="AB16" s="390"/>
      <c r="AC16" s="390"/>
      <c r="AD16" s="69" t="s">
        <v>151</v>
      </c>
      <c r="AE16" s="389" t="s">
        <v>149</v>
      </c>
      <c r="AF16" s="389"/>
      <c r="AG16" s="389"/>
      <c r="AH16" s="389"/>
      <c r="AI16" s="390" t="s">
        <v>113</v>
      </c>
      <c r="AJ16" s="390"/>
      <c r="AK16" s="390"/>
      <c r="AL16" s="390"/>
      <c r="AM16" s="390"/>
      <c r="AN16" s="390"/>
      <c r="AO16" s="390"/>
      <c r="AP16" s="391"/>
      <c r="AQ16" s="4"/>
    </row>
    <row r="17" spans="2:73" ht="27" customHeight="1" x14ac:dyDescent="0.2">
      <c r="B17" s="387"/>
      <c r="C17" s="247"/>
      <c r="D17" s="247"/>
      <c r="E17" s="247"/>
      <c r="F17" s="247"/>
      <c r="G17" s="247"/>
      <c r="H17" s="247"/>
      <c r="I17" s="247"/>
      <c r="J17" s="392" t="s">
        <v>92</v>
      </c>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4"/>
      <c r="AQ17" s="4"/>
    </row>
    <row r="18" spans="2:73" ht="23.1" customHeight="1" x14ac:dyDescent="0.2">
      <c r="B18" s="387"/>
      <c r="C18" s="247"/>
      <c r="D18" s="247"/>
      <c r="E18" s="247"/>
      <c r="F18" s="247"/>
      <c r="G18" s="247"/>
      <c r="H18" s="247"/>
      <c r="I18" s="247"/>
      <c r="J18" s="383"/>
      <c r="K18" s="384"/>
      <c r="L18" s="385"/>
      <c r="M18" s="385"/>
      <c r="N18" s="385"/>
      <c r="O18" s="385"/>
      <c r="P18" s="385"/>
      <c r="Q18" s="385"/>
      <c r="R18" s="385"/>
      <c r="S18" s="385"/>
      <c r="T18" s="385"/>
      <c r="U18" s="385"/>
      <c r="V18" s="385"/>
      <c r="W18" s="378"/>
      <c r="X18" s="379"/>
      <c r="Y18" s="369">
        <f>IF(L18&lt;=30000,L18*S18+L18*W18,30000*S18+30000*W18)</f>
        <v>0</v>
      </c>
      <c r="Z18" s="370"/>
      <c r="AA18" s="370"/>
      <c r="AB18" s="370"/>
      <c r="AC18" s="371"/>
      <c r="AD18" s="70"/>
      <c r="AE18" s="372"/>
      <c r="AF18" s="372"/>
      <c r="AG18" s="372"/>
      <c r="AH18" s="373"/>
      <c r="AI18" s="395">
        <f>IF(L18&lt;=30000,L18/2*AD18+L18/2*AE18,30000/2*AD18+30000/2*AE18)</f>
        <v>0</v>
      </c>
      <c r="AJ18" s="395"/>
      <c r="AK18" s="395"/>
      <c r="AL18" s="395"/>
      <c r="AM18" s="395"/>
      <c r="AN18" s="395"/>
      <c r="AO18" s="369"/>
      <c r="AP18" s="396"/>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row>
    <row r="19" spans="2:73" ht="23.1" customHeight="1" x14ac:dyDescent="0.2">
      <c r="B19" s="387"/>
      <c r="C19" s="247"/>
      <c r="D19" s="247"/>
      <c r="E19" s="247"/>
      <c r="F19" s="247"/>
      <c r="G19" s="247"/>
      <c r="H19" s="247"/>
      <c r="I19" s="247"/>
      <c r="J19" s="383"/>
      <c r="K19" s="384"/>
      <c r="L19" s="385"/>
      <c r="M19" s="385"/>
      <c r="N19" s="385"/>
      <c r="O19" s="385"/>
      <c r="P19" s="385"/>
      <c r="Q19" s="385"/>
      <c r="R19" s="385"/>
      <c r="S19" s="385"/>
      <c r="T19" s="385"/>
      <c r="U19" s="385"/>
      <c r="V19" s="385"/>
      <c r="W19" s="378"/>
      <c r="X19" s="379"/>
      <c r="Y19" s="369">
        <f t="shared" ref="Y19:Y21" si="0">IF(L19&lt;=30000,L19*S19+L19*W19,30000*S19+30000*W19)</f>
        <v>0</v>
      </c>
      <c r="Z19" s="370"/>
      <c r="AA19" s="370"/>
      <c r="AB19" s="370"/>
      <c r="AC19" s="371"/>
      <c r="AD19" s="70"/>
      <c r="AE19" s="372"/>
      <c r="AF19" s="372"/>
      <c r="AG19" s="372"/>
      <c r="AH19" s="373"/>
      <c r="AI19" s="369">
        <f>IF(L19&lt;=30000,L19/2*AD19+L19/2*AE19,30000/2*AD19+30000/2*AE19)</f>
        <v>0</v>
      </c>
      <c r="AJ19" s="370"/>
      <c r="AK19" s="370"/>
      <c r="AL19" s="370"/>
      <c r="AM19" s="370"/>
      <c r="AN19" s="370"/>
      <c r="AO19" s="370"/>
      <c r="AP19" s="374"/>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row>
    <row r="20" spans="2:73" ht="22.95" customHeight="1" x14ac:dyDescent="0.2">
      <c r="B20" s="387"/>
      <c r="C20" s="247"/>
      <c r="D20" s="247"/>
      <c r="E20" s="247"/>
      <c r="F20" s="247"/>
      <c r="G20" s="247"/>
      <c r="H20" s="247"/>
      <c r="I20" s="247"/>
      <c r="J20" s="383"/>
      <c r="K20" s="384"/>
      <c r="L20" s="385"/>
      <c r="M20" s="385"/>
      <c r="N20" s="385"/>
      <c r="O20" s="385"/>
      <c r="P20" s="385"/>
      <c r="Q20" s="385"/>
      <c r="R20" s="385"/>
      <c r="S20" s="385"/>
      <c r="T20" s="385"/>
      <c r="U20" s="385"/>
      <c r="V20" s="385"/>
      <c r="W20" s="378"/>
      <c r="X20" s="379"/>
      <c r="Y20" s="369">
        <f t="shared" si="0"/>
        <v>0</v>
      </c>
      <c r="Z20" s="370"/>
      <c r="AA20" s="370"/>
      <c r="AB20" s="370"/>
      <c r="AC20" s="371"/>
      <c r="AD20" s="70"/>
      <c r="AE20" s="372"/>
      <c r="AF20" s="372"/>
      <c r="AG20" s="372"/>
      <c r="AH20" s="373"/>
      <c r="AI20" s="369">
        <f t="shared" ref="AI20:AI21" si="1">IF(L20&lt;=30000,L20/2*AD20+L20/2*AE20,30000/2*AD20+30000/2*AE20)</f>
        <v>0</v>
      </c>
      <c r="AJ20" s="370"/>
      <c r="AK20" s="370"/>
      <c r="AL20" s="370"/>
      <c r="AM20" s="370"/>
      <c r="AN20" s="370"/>
      <c r="AO20" s="370"/>
      <c r="AP20" s="374"/>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row>
    <row r="21" spans="2:73" ht="23.1" customHeight="1" thickBot="1" x14ac:dyDescent="0.25">
      <c r="B21" s="387"/>
      <c r="C21" s="247"/>
      <c r="D21" s="247"/>
      <c r="E21" s="247"/>
      <c r="F21" s="247"/>
      <c r="G21" s="247"/>
      <c r="H21" s="247"/>
      <c r="I21" s="247"/>
      <c r="J21" s="375"/>
      <c r="K21" s="376"/>
      <c r="L21" s="377"/>
      <c r="M21" s="377"/>
      <c r="N21" s="377"/>
      <c r="O21" s="377"/>
      <c r="P21" s="377"/>
      <c r="Q21" s="377"/>
      <c r="R21" s="377"/>
      <c r="S21" s="377"/>
      <c r="T21" s="377"/>
      <c r="U21" s="377"/>
      <c r="V21" s="377"/>
      <c r="W21" s="378"/>
      <c r="X21" s="379"/>
      <c r="Y21" s="369">
        <f t="shared" si="0"/>
        <v>0</v>
      </c>
      <c r="Z21" s="370"/>
      <c r="AA21" s="370"/>
      <c r="AB21" s="370"/>
      <c r="AC21" s="371"/>
      <c r="AD21" s="71"/>
      <c r="AE21" s="372"/>
      <c r="AF21" s="372"/>
      <c r="AG21" s="372"/>
      <c r="AH21" s="373"/>
      <c r="AI21" s="380">
        <f t="shared" si="1"/>
        <v>0</v>
      </c>
      <c r="AJ21" s="381"/>
      <c r="AK21" s="381"/>
      <c r="AL21" s="381"/>
      <c r="AM21" s="381"/>
      <c r="AN21" s="381"/>
      <c r="AO21" s="381"/>
      <c r="AP21" s="382"/>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row>
    <row r="22" spans="2:73" ht="23.1" customHeight="1" thickTop="1" x14ac:dyDescent="0.2">
      <c r="B22" s="247"/>
      <c r="C22" s="247"/>
      <c r="D22" s="247"/>
      <c r="E22" s="247"/>
      <c r="F22" s="247"/>
      <c r="G22" s="247"/>
      <c r="H22" s="247"/>
      <c r="I22" s="247"/>
      <c r="J22" s="366" t="s">
        <v>75</v>
      </c>
      <c r="K22" s="367"/>
      <c r="L22" s="368" t="s">
        <v>87</v>
      </c>
      <c r="M22" s="368"/>
      <c r="N22" s="368"/>
      <c r="O22" s="349">
        <f>SUM(O18:R21)</f>
        <v>0</v>
      </c>
      <c r="P22" s="349"/>
      <c r="Q22" s="349"/>
      <c r="R22" s="349"/>
      <c r="S22" s="349">
        <f>SUM(S18:V21)</f>
        <v>0</v>
      </c>
      <c r="T22" s="349"/>
      <c r="U22" s="349"/>
      <c r="V22" s="349"/>
      <c r="W22" s="349">
        <f>SUM(W18:X21)</f>
        <v>0</v>
      </c>
      <c r="X22" s="349"/>
      <c r="Y22" s="349">
        <f>SUM(Y18:AC21)</f>
        <v>0</v>
      </c>
      <c r="Z22" s="349"/>
      <c r="AA22" s="349"/>
      <c r="AB22" s="349"/>
      <c r="AC22" s="349"/>
      <c r="AD22" s="74">
        <f>SUM(AD18:AD21)</f>
        <v>0</v>
      </c>
      <c r="AE22" s="346">
        <f>SUM(AE18:AH21)</f>
        <v>0</v>
      </c>
      <c r="AF22" s="347"/>
      <c r="AG22" s="347"/>
      <c r="AH22" s="348"/>
      <c r="AI22" s="349">
        <f>SUM(AI18:AP21)</f>
        <v>0</v>
      </c>
      <c r="AJ22" s="349"/>
      <c r="AK22" s="349"/>
      <c r="AL22" s="349"/>
      <c r="AM22" s="349"/>
      <c r="AN22" s="349"/>
      <c r="AO22" s="349"/>
      <c r="AP22" s="350"/>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row>
    <row r="23" spans="2:73" ht="23.1" customHeight="1" x14ac:dyDescent="0.2">
      <c r="B23" s="351" t="s">
        <v>44</v>
      </c>
      <c r="C23" s="352"/>
      <c r="D23" s="352"/>
      <c r="E23" s="352"/>
      <c r="F23" s="352"/>
      <c r="G23" s="352"/>
      <c r="H23" s="352"/>
      <c r="I23" s="353"/>
      <c r="J23" s="354"/>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6"/>
      <c r="AQ23" s="4"/>
    </row>
    <row r="24" spans="2:73" s="32" customFormat="1" ht="22.95" customHeight="1" x14ac:dyDescent="0.2">
      <c r="B24" s="357" t="s">
        <v>140</v>
      </c>
      <c r="C24" s="358"/>
      <c r="D24" s="358"/>
      <c r="E24" s="358"/>
      <c r="F24" s="358"/>
      <c r="G24" s="358"/>
      <c r="H24" s="358"/>
      <c r="I24" s="358"/>
      <c r="J24" s="360"/>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2"/>
    </row>
    <row r="25" spans="2:73" s="32" customFormat="1" ht="22.95" customHeight="1" x14ac:dyDescent="0.2">
      <c r="B25" s="359"/>
      <c r="C25" s="359"/>
      <c r="D25" s="359"/>
      <c r="E25" s="359"/>
      <c r="F25" s="359"/>
      <c r="G25" s="359"/>
      <c r="H25" s="359"/>
      <c r="I25" s="359"/>
      <c r="J25" s="360"/>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2"/>
    </row>
    <row r="26" spans="2:73" s="32" customFormat="1" ht="22.95" customHeight="1" x14ac:dyDescent="0.2">
      <c r="B26" s="359"/>
      <c r="C26" s="359"/>
      <c r="D26" s="359"/>
      <c r="E26" s="359"/>
      <c r="F26" s="359"/>
      <c r="G26" s="359"/>
      <c r="H26" s="359"/>
      <c r="I26" s="359"/>
      <c r="J26" s="360"/>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2"/>
    </row>
    <row r="27" spans="2:73" s="32" customFormat="1" ht="22.95" customHeight="1" x14ac:dyDescent="0.2">
      <c r="B27" s="359"/>
      <c r="C27" s="359"/>
      <c r="D27" s="359"/>
      <c r="E27" s="359"/>
      <c r="F27" s="359"/>
      <c r="G27" s="359"/>
      <c r="H27" s="359"/>
      <c r="I27" s="359"/>
      <c r="J27" s="360"/>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2"/>
    </row>
    <row r="28" spans="2:73" s="32" customFormat="1" ht="22.95" customHeight="1" x14ac:dyDescent="0.2">
      <c r="B28" s="359"/>
      <c r="C28" s="359"/>
      <c r="D28" s="359"/>
      <c r="E28" s="359"/>
      <c r="F28" s="359"/>
      <c r="G28" s="359"/>
      <c r="H28" s="359"/>
      <c r="I28" s="359"/>
      <c r="J28" s="360"/>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row>
    <row r="29" spans="2:73" s="32" customFormat="1" ht="380.25" customHeight="1" x14ac:dyDescent="0.2">
      <c r="B29" s="359"/>
      <c r="C29" s="359"/>
      <c r="D29" s="359"/>
      <c r="E29" s="359"/>
      <c r="F29" s="359"/>
      <c r="G29" s="359"/>
      <c r="H29" s="359"/>
      <c r="I29" s="359"/>
      <c r="J29" s="363"/>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row>
    <row r="30" spans="2:73" s="32" customFormat="1" ht="135.6" customHeight="1" x14ac:dyDescent="0.2">
      <c r="B30" s="331" t="s">
        <v>138</v>
      </c>
      <c r="C30" s="332"/>
      <c r="D30" s="332"/>
      <c r="E30" s="332"/>
      <c r="F30" s="332"/>
      <c r="G30" s="332"/>
      <c r="H30" s="332"/>
      <c r="I30" s="33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row>
    <row r="31" spans="2:73" s="32" customFormat="1" ht="121.2" customHeight="1" x14ac:dyDescent="0.2">
      <c r="B31" s="331" t="s">
        <v>139</v>
      </c>
      <c r="C31" s="344"/>
      <c r="D31" s="344"/>
      <c r="E31" s="344"/>
      <c r="F31" s="344"/>
      <c r="G31" s="344"/>
      <c r="H31" s="344"/>
      <c r="I31" s="345"/>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row>
    <row r="32" spans="2:73" s="32" customFormat="1" ht="43.95" customHeight="1" x14ac:dyDescent="0.2">
      <c r="B32" s="331" t="s">
        <v>120</v>
      </c>
      <c r="C32" s="344"/>
      <c r="D32" s="344"/>
      <c r="E32" s="344"/>
      <c r="F32" s="344"/>
      <c r="G32" s="344"/>
      <c r="H32" s="344"/>
      <c r="I32" s="345"/>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row>
    <row r="33" spans="1:42" s="32" customFormat="1" ht="43.95" customHeight="1" x14ac:dyDescent="0.2">
      <c r="B33" s="331" t="s">
        <v>131</v>
      </c>
      <c r="C33" s="332"/>
      <c r="D33" s="332"/>
      <c r="E33" s="332"/>
      <c r="F33" s="332"/>
      <c r="G33" s="332"/>
      <c r="H33" s="332"/>
      <c r="I33" s="333"/>
      <c r="J33" s="334"/>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6"/>
    </row>
    <row r="35" spans="1:42" ht="89.4" customHeight="1" x14ac:dyDescent="0.2">
      <c r="A35" s="68"/>
      <c r="B35" s="337" t="s">
        <v>84</v>
      </c>
      <c r="C35" s="337"/>
      <c r="D35" s="337"/>
      <c r="E35" s="337"/>
      <c r="F35" s="337"/>
      <c r="G35" s="337"/>
      <c r="H35" s="337"/>
      <c r="I35" s="338"/>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row>
    <row r="36" spans="1:42" ht="89.25" customHeight="1" x14ac:dyDescent="0.2">
      <c r="A36" s="68"/>
      <c r="B36" s="337" t="s">
        <v>124</v>
      </c>
      <c r="C36" s="337"/>
      <c r="D36" s="337"/>
      <c r="E36" s="337"/>
      <c r="F36" s="337"/>
      <c r="G36" s="337"/>
      <c r="H36" s="337"/>
      <c r="I36" s="338"/>
      <c r="J36" s="340"/>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2"/>
    </row>
    <row r="37" spans="1:42" ht="17.399999999999999" customHeight="1" x14ac:dyDescent="0.2">
      <c r="A37" s="57"/>
      <c r="B37" s="57"/>
      <c r="C37" s="57"/>
      <c r="D37" s="57"/>
      <c r="E37" s="57"/>
      <c r="F37" s="57"/>
      <c r="G37" s="57"/>
      <c r="H37" s="57"/>
      <c r="I37" s="57"/>
      <c r="J37" s="57"/>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row>
  </sheetData>
  <sheetProtection algorithmName="SHA-512" hashValue="N/IPKfSuXwaM//3GxeGQzPs2fajpz0bzyFwE+LWUKnj9R3mP+O8vnxEbMkNLcvPFJcms+eyvS6D9nu4nbJbwXQ==" saltValue="G5RatZXN166aY6keUc8EjA==" spinCount="100000" sheet="1" formatCells="0" formatColumns="0" formatRows="0" insertColumns="0" insertRows="0" insertHyperlinks="0" deleteColumns="0" deleteRows="0" sort="0" autoFilter="0" pivotTables="0"/>
  <mergeCells count="110">
    <mergeCell ref="B1:AP1"/>
    <mergeCell ref="B2:AP3"/>
    <mergeCell ref="B5:I5"/>
    <mergeCell ref="J5:Y5"/>
    <mergeCell ref="AA5:AN5"/>
    <mergeCell ref="B6:AP7"/>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 ref="AO9:AP9"/>
    <mergeCell ref="AA13:AD13"/>
    <mergeCell ref="B14:E15"/>
    <mergeCell ref="F14:J15"/>
    <mergeCell ref="K14:O15"/>
    <mergeCell ref="P14:T15"/>
    <mergeCell ref="U14:Z15"/>
    <mergeCell ref="AA14:AD15"/>
    <mergeCell ref="AP10:AP13"/>
    <mergeCell ref="AQ10:BK11"/>
    <mergeCell ref="U11:Z11"/>
    <mergeCell ref="AA11:AD11"/>
    <mergeCell ref="U12:Z12"/>
    <mergeCell ref="AA12:AD12"/>
    <mergeCell ref="AE12:AI13"/>
    <mergeCell ref="AJ12:AM13"/>
    <mergeCell ref="AQ12:BK13"/>
    <mergeCell ref="U13:Z13"/>
    <mergeCell ref="AE14:AI15"/>
    <mergeCell ref="AJ14:AP15"/>
    <mergeCell ref="AQ14:BK15"/>
    <mergeCell ref="O18:R18"/>
    <mergeCell ref="S18:V18"/>
    <mergeCell ref="W18:X18"/>
    <mergeCell ref="Y18:AC18"/>
    <mergeCell ref="AE18:AH18"/>
    <mergeCell ref="AI18:AP18"/>
    <mergeCell ref="J19:K19"/>
    <mergeCell ref="L19:N19"/>
    <mergeCell ref="O19:R19"/>
    <mergeCell ref="S19:V19"/>
    <mergeCell ref="W19:X19"/>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E22:AH22"/>
    <mergeCell ref="AI22:AP22"/>
    <mergeCell ref="B23:I23"/>
    <mergeCell ref="J23:AP23"/>
    <mergeCell ref="B24:I29"/>
    <mergeCell ref="J24:AP29"/>
    <mergeCell ref="J22:K22"/>
    <mergeCell ref="L22:N22"/>
    <mergeCell ref="O22:R22"/>
    <mergeCell ref="S22:V22"/>
    <mergeCell ref="W22:X22"/>
    <mergeCell ref="Y22:AC22"/>
    <mergeCell ref="B16:I22"/>
    <mergeCell ref="J16:K16"/>
    <mergeCell ref="L16:N16"/>
    <mergeCell ref="O16:R16"/>
    <mergeCell ref="S16:V16"/>
    <mergeCell ref="W16:X16"/>
    <mergeCell ref="Y16:AC16"/>
    <mergeCell ref="AE16:AH16"/>
    <mergeCell ref="AI16:AP16"/>
    <mergeCell ref="J17:AP17"/>
    <mergeCell ref="J18:K18"/>
    <mergeCell ref="L18:N18"/>
    <mergeCell ref="B33:I33"/>
    <mergeCell ref="J33:AP33"/>
    <mergeCell ref="B35:I35"/>
    <mergeCell ref="J35:AP35"/>
    <mergeCell ref="B36:I36"/>
    <mergeCell ref="J36:AP36"/>
    <mergeCell ref="B30:I30"/>
    <mergeCell ref="J30:AP30"/>
    <mergeCell ref="B31:I31"/>
    <mergeCell ref="J31:AP31"/>
    <mergeCell ref="B32:I32"/>
    <mergeCell ref="J32:AP32"/>
  </mergeCells>
  <phoneticPr fontId="20"/>
  <dataValidations count="2">
    <dataValidation allowBlank="1" showInputMessage="1" sqref="AP5 J5 AA5" xr:uid="{00000000-0002-0000-0300-000000000000}"/>
    <dataValidation type="list" allowBlank="1" showInputMessage="1" showErrorMessage="1" sqref="F10:J13" xr:uid="{00000000-0002-0000-03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37"/>
  <sheetViews>
    <sheetView view="pageBreakPreview" zoomScale="85" zoomScaleNormal="100" zoomScaleSheetLayoutView="85" zoomScalePageLayoutView="85" workbookViewId="0">
      <selection activeCell="K14" sqref="K14:O15"/>
    </sheetView>
  </sheetViews>
  <sheetFormatPr defaultColWidth="2.6640625" defaultRowHeight="13.5" customHeight="1" x14ac:dyDescent="0.2"/>
  <cols>
    <col min="1" max="1" width="1.21875" style="1" customWidth="1"/>
    <col min="2" max="8" width="2.88671875" style="1" customWidth="1"/>
    <col min="9" max="9" width="5.6640625" style="1" customWidth="1"/>
    <col min="10" max="11" width="6.6640625" style="1" customWidth="1"/>
    <col min="12" max="13" width="2.88671875" style="1" customWidth="1"/>
    <col min="14" max="14" width="5.6640625" style="1" customWidth="1"/>
    <col min="15" max="16" width="2.88671875" style="1" customWidth="1"/>
    <col min="17" max="17" width="2.88671875" style="2" customWidth="1"/>
    <col min="18" max="18" width="4.44140625" style="2" customWidth="1"/>
    <col min="19" max="20" width="2.88671875" style="2" customWidth="1"/>
    <col min="21" max="21" width="2.88671875" style="1" customWidth="1"/>
    <col min="22" max="22" width="3.44140625" style="1" customWidth="1"/>
    <col min="23" max="24" width="5.6640625" style="1" customWidth="1"/>
    <col min="25" max="25" width="5.44140625" style="1" customWidth="1"/>
    <col min="26" max="26" width="6.6640625" style="1" customWidth="1"/>
    <col min="27" max="28" width="2.88671875" style="1" customWidth="1"/>
    <col min="29" max="29" width="3.77734375" style="1" customWidth="1"/>
    <col min="30" max="30" width="13.44140625" style="1" customWidth="1"/>
    <col min="31" max="33" width="2.88671875" style="1" customWidth="1"/>
    <col min="34" max="34" width="4.33203125" style="1" customWidth="1"/>
    <col min="35" max="36" width="3.33203125" style="1" customWidth="1"/>
    <col min="37" max="37" width="3.109375" style="1" customWidth="1"/>
    <col min="38" max="38" width="2.44140625" style="1" customWidth="1"/>
    <col min="39" max="39" width="1.21875" style="1" customWidth="1"/>
    <col min="40" max="40" width="5.6640625" style="1" customWidth="1"/>
    <col min="41" max="41" width="3" style="1" customWidth="1"/>
    <col min="42" max="42" width="9.6640625" style="1" customWidth="1"/>
    <col min="43" max="43" width="4.21875" style="1" customWidth="1"/>
    <col min="44" max="16384" width="2.6640625" style="1"/>
  </cols>
  <sheetData>
    <row r="1" spans="2:63" ht="34.5" customHeight="1" x14ac:dyDescent="0.2">
      <c r="B1" s="451" t="s">
        <v>177</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row>
    <row r="2" spans="2:63" ht="25.2" customHeight="1" x14ac:dyDescent="0.2">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row>
    <row r="3" spans="2:63" ht="1.5" customHeight="1" x14ac:dyDescent="0.2">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row>
    <row r="4" spans="2:63" ht="27.75" customHeight="1" x14ac:dyDescent="0.2">
      <c r="B4" s="31" t="s">
        <v>34</v>
      </c>
      <c r="C4" s="28"/>
      <c r="D4" s="28"/>
      <c r="E4" s="28"/>
      <c r="F4" s="28"/>
      <c r="G4" s="28"/>
      <c r="H4" s="28"/>
      <c r="I4" s="28"/>
    </row>
    <row r="5" spans="2:63" ht="37.200000000000003" customHeight="1" x14ac:dyDescent="0.2">
      <c r="B5" s="546" t="s">
        <v>25</v>
      </c>
      <c r="C5" s="547"/>
      <c r="D5" s="547"/>
      <c r="E5" s="547"/>
      <c r="F5" s="547"/>
      <c r="G5" s="547"/>
      <c r="H5" s="547"/>
      <c r="I5" s="548"/>
      <c r="J5" s="456" t="str">
        <f>IF(様式１!X10="","",様式１!X10)</f>
        <v/>
      </c>
      <c r="K5" s="457"/>
      <c r="L5" s="457"/>
      <c r="M5" s="457"/>
      <c r="N5" s="457"/>
      <c r="O5" s="457"/>
      <c r="P5" s="457"/>
      <c r="Q5" s="457"/>
      <c r="R5" s="457"/>
      <c r="S5" s="457"/>
      <c r="T5" s="457"/>
      <c r="U5" s="457"/>
      <c r="V5" s="457"/>
      <c r="W5" s="457"/>
      <c r="X5" s="457"/>
      <c r="Y5" s="457"/>
      <c r="Z5" s="66"/>
      <c r="AA5" s="549" t="s">
        <v>109</v>
      </c>
      <c r="AB5" s="549"/>
      <c r="AC5" s="549"/>
      <c r="AD5" s="549"/>
      <c r="AE5" s="549"/>
      <c r="AF5" s="549"/>
      <c r="AG5" s="549"/>
      <c r="AH5" s="549"/>
      <c r="AI5" s="549"/>
      <c r="AJ5" s="549"/>
      <c r="AK5" s="549"/>
      <c r="AL5" s="549"/>
      <c r="AM5" s="549"/>
      <c r="AN5" s="549"/>
      <c r="AO5" s="60"/>
      <c r="AP5" s="61"/>
    </row>
    <row r="6" spans="2:63" ht="18" customHeight="1" x14ac:dyDescent="0.2">
      <c r="B6" s="459" t="s">
        <v>35</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1"/>
    </row>
    <row r="7" spans="2:63" ht="18" customHeight="1" x14ac:dyDescent="0.2">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4"/>
    </row>
    <row r="8" spans="2:63" ht="39" customHeight="1" x14ac:dyDescent="0.2">
      <c r="B8" s="512" t="s">
        <v>36</v>
      </c>
      <c r="C8" s="512"/>
      <c r="D8" s="512"/>
      <c r="E8" s="512"/>
      <c r="F8" s="513"/>
      <c r="G8" s="513"/>
      <c r="H8" s="513"/>
      <c r="I8" s="513"/>
      <c r="J8" s="513"/>
      <c r="K8" s="513"/>
      <c r="L8" s="513"/>
      <c r="M8" s="513"/>
      <c r="N8" s="513"/>
      <c r="O8" s="513"/>
      <c r="P8" s="513"/>
      <c r="Q8" s="513"/>
      <c r="R8" s="513"/>
      <c r="S8" s="513"/>
      <c r="T8" s="513"/>
      <c r="U8" s="427" t="s">
        <v>37</v>
      </c>
      <c r="V8" s="428"/>
      <c r="W8" s="428"/>
      <c r="X8" s="428"/>
      <c r="Y8" s="428"/>
      <c r="Z8" s="429"/>
      <c r="AA8" s="515"/>
      <c r="AB8" s="516"/>
      <c r="AC8" s="516"/>
      <c r="AD8" s="516"/>
      <c r="AE8" s="516"/>
      <c r="AF8" s="516"/>
      <c r="AG8" s="516"/>
      <c r="AH8" s="516"/>
      <c r="AI8" s="517"/>
      <c r="AJ8" s="518" t="s">
        <v>88</v>
      </c>
      <c r="AK8" s="519"/>
      <c r="AL8" s="519"/>
      <c r="AM8" s="520"/>
      <c r="AN8" s="62" t="s">
        <v>125</v>
      </c>
      <c r="AO8" s="524"/>
      <c r="AP8" s="525"/>
      <c r="AQ8" s="4"/>
    </row>
    <row r="9" spans="2:63" ht="39" customHeight="1" x14ac:dyDescent="0.2">
      <c r="B9" s="420"/>
      <c r="C9" s="420"/>
      <c r="D9" s="420"/>
      <c r="E9" s="420"/>
      <c r="F9" s="514"/>
      <c r="G9" s="514"/>
      <c r="H9" s="514"/>
      <c r="I9" s="514"/>
      <c r="J9" s="514"/>
      <c r="K9" s="514"/>
      <c r="L9" s="514"/>
      <c r="M9" s="514"/>
      <c r="N9" s="514"/>
      <c r="O9" s="514"/>
      <c r="P9" s="514"/>
      <c r="Q9" s="514"/>
      <c r="R9" s="514"/>
      <c r="S9" s="514"/>
      <c r="T9" s="514"/>
      <c r="U9" s="526" t="s">
        <v>176</v>
      </c>
      <c r="V9" s="526"/>
      <c r="W9" s="526"/>
      <c r="X9" s="526"/>
      <c r="Y9" s="526"/>
      <c r="Z9" s="526"/>
      <c r="AA9" s="527"/>
      <c r="AB9" s="527"/>
      <c r="AC9" s="527"/>
      <c r="AD9" s="527"/>
      <c r="AE9" s="527"/>
      <c r="AF9" s="527"/>
      <c r="AG9" s="527"/>
      <c r="AH9" s="527"/>
      <c r="AI9" s="527"/>
      <c r="AJ9" s="521"/>
      <c r="AK9" s="522"/>
      <c r="AL9" s="522"/>
      <c r="AM9" s="523"/>
      <c r="AN9" s="62" t="s">
        <v>126</v>
      </c>
      <c r="AO9" s="416"/>
      <c r="AP9" s="417"/>
      <c r="AQ9" s="139"/>
      <c r="AR9" s="139"/>
      <c r="AS9" s="139"/>
      <c r="AT9" s="139"/>
      <c r="AU9" s="139"/>
      <c r="AV9" s="139"/>
      <c r="AW9" s="139"/>
      <c r="AX9" s="139"/>
      <c r="AY9" s="139"/>
      <c r="AZ9" s="139"/>
      <c r="BA9" s="139"/>
      <c r="BB9" s="139"/>
      <c r="BC9" s="139"/>
      <c r="BD9" s="139"/>
      <c r="BE9" s="139"/>
      <c r="BF9" s="139"/>
      <c r="BG9" s="139"/>
      <c r="BH9" s="139"/>
      <c r="BI9" s="139"/>
    </row>
    <row r="10" spans="2:63" ht="37.200000000000003" customHeight="1" x14ac:dyDescent="0.2">
      <c r="B10" s="465" t="s">
        <v>38</v>
      </c>
      <c r="C10" s="466"/>
      <c r="D10" s="466"/>
      <c r="E10" s="467"/>
      <c r="F10" s="474"/>
      <c r="G10" s="475"/>
      <c r="H10" s="475"/>
      <c r="I10" s="475"/>
      <c r="J10" s="476"/>
      <c r="K10" s="550" t="s">
        <v>99</v>
      </c>
      <c r="L10" s="551"/>
      <c r="M10" s="551"/>
      <c r="N10" s="551"/>
      <c r="O10" s="552"/>
      <c r="P10" s="491">
        <f>O22</f>
        <v>0</v>
      </c>
      <c r="Q10" s="492"/>
      <c r="R10" s="492"/>
      <c r="S10" s="492"/>
      <c r="T10" s="493"/>
      <c r="U10" s="427" t="s">
        <v>150</v>
      </c>
      <c r="V10" s="428"/>
      <c r="W10" s="428"/>
      <c r="X10" s="428"/>
      <c r="Y10" s="428"/>
      <c r="Z10" s="429"/>
      <c r="AA10" s="403">
        <f>IF(S22&lt;AD22,"子供無料座席（個人用）が同伴者半額席（個人用）よりも少なくなっています",S22)</f>
        <v>0</v>
      </c>
      <c r="AB10" s="401"/>
      <c r="AC10" s="401"/>
      <c r="AD10" s="402"/>
      <c r="AE10" s="538" t="s">
        <v>121</v>
      </c>
      <c r="AF10" s="538"/>
      <c r="AG10" s="538"/>
      <c r="AH10" s="538"/>
      <c r="AI10" s="539"/>
      <c r="AJ10" s="500" t="e">
        <f>ROUNDDOWN((AA10+AA11)/P10,2)</f>
        <v>#DIV/0!</v>
      </c>
      <c r="AK10" s="501"/>
      <c r="AL10" s="501"/>
      <c r="AM10" s="502"/>
      <c r="AN10" s="295" t="s">
        <v>123</v>
      </c>
      <c r="AO10" s="296"/>
      <c r="AP10" s="439" t="e">
        <f>IF((AA10+AA11+AA12+AA13)/P10&gt;0.5,"【エラー】　　子供無料座席＋同伴者半額座席は、総座席数の50%以下で設定してください",ROUNDDOWN((AA10+AA11+AA12+AA13)/P10,2))</f>
        <v>#DIV/0!</v>
      </c>
      <c r="AQ10" s="397"/>
      <c r="AR10" s="397"/>
      <c r="AS10" s="397"/>
      <c r="AT10" s="397"/>
      <c r="AU10" s="397"/>
      <c r="AV10" s="397"/>
      <c r="AW10" s="397"/>
      <c r="AX10" s="397"/>
      <c r="AY10" s="397"/>
      <c r="AZ10" s="397"/>
      <c r="BA10" s="397"/>
      <c r="BB10" s="397"/>
      <c r="BC10" s="397"/>
      <c r="BD10" s="397"/>
      <c r="BE10" s="397"/>
      <c r="BF10" s="397"/>
      <c r="BG10" s="397"/>
      <c r="BH10" s="397"/>
      <c r="BI10" s="397"/>
      <c r="BJ10" s="397"/>
      <c r="BK10" s="397"/>
    </row>
    <row r="11" spans="2:63" ht="37.200000000000003" customHeight="1" x14ac:dyDescent="0.2">
      <c r="B11" s="468"/>
      <c r="C11" s="469"/>
      <c r="D11" s="469"/>
      <c r="E11" s="470"/>
      <c r="F11" s="477"/>
      <c r="G11" s="139"/>
      <c r="H11" s="139"/>
      <c r="I11" s="139"/>
      <c r="J11" s="478"/>
      <c r="K11" s="553"/>
      <c r="L11" s="554"/>
      <c r="M11" s="554"/>
      <c r="N11" s="554"/>
      <c r="O11" s="555"/>
      <c r="P11" s="494"/>
      <c r="Q11" s="495"/>
      <c r="R11" s="495"/>
      <c r="S11" s="495"/>
      <c r="T11" s="496"/>
      <c r="U11" s="427" t="s">
        <v>152</v>
      </c>
      <c r="V11" s="428"/>
      <c r="W11" s="428"/>
      <c r="X11" s="428"/>
      <c r="Y11" s="428"/>
      <c r="Z11" s="429"/>
      <c r="AA11" s="401">
        <f>IF(W22&gt;S22,"子供無料座席（団体用）が子供無料座席（個人用）を上回っています",W22)</f>
        <v>0</v>
      </c>
      <c r="AB11" s="401"/>
      <c r="AC11" s="401"/>
      <c r="AD11" s="402"/>
      <c r="AE11" s="522"/>
      <c r="AF11" s="522"/>
      <c r="AG11" s="522"/>
      <c r="AH11" s="522"/>
      <c r="AI11" s="523"/>
      <c r="AJ11" s="503"/>
      <c r="AK11" s="504"/>
      <c r="AL11" s="504"/>
      <c r="AM11" s="505"/>
      <c r="AN11" s="559"/>
      <c r="AO11" s="560"/>
      <c r="AP11" s="439"/>
      <c r="AQ11" s="397"/>
      <c r="AR11" s="397"/>
      <c r="AS11" s="397"/>
      <c r="AT11" s="397"/>
      <c r="AU11" s="397"/>
      <c r="AV11" s="397"/>
      <c r="AW11" s="397"/>
      <c r="AX11" s="397"/>
      <c r="AY11" s="397"/>
      <c r="AZ11" s="397"/>
      <c r="BA11" s="397"/>
      <c r="BB11" s="397"/>
      <c r="BC11" s="397"/>
      <c r="BD11" s="397"/>
      <c r="BE11" s="397"/>
      <c r="BF11" s="397"/>
      <c r="BG11" s="397"/>
      <c r="BH11" s="397"/>
      <c r="BI11" s="397"/>
      <c r="BJ11" s="397"/>
      <c r="BK11" s="397"/>
    </row>
    <row r="12" spans="2:63" ht="37.200000000000003" customHeight="1" x14ac:dyDescent="0.2">
      <c r="B12" s="468"/>
      <c r="C12" s="469"/>
      <c r="D12" s="469"/>
      <c r="E12" s="470"/>
      <c r="F12" s="477"/>
      <c r="G12" s="139"/>
      <c r="H12" s="139"/>
      <c r="I12" s="139"/>
      <c r="J12" s="478"/>
      <c r="K12" s="553"/>
      <c r="L12" s="554"/>
      <c r="M12" s="554"/>
      <c r="N12" s="554"/>
      <c r="O12" s="555"/>
      <c r="P12" s="494"/>
      <c r="Q12" s="495"/>
      <c r="R12" s="495"/>
      <c r="S12" s="495"/>
      <c r="T12" s="496"/>
      <c r="U12" s="427" t="s">
        <v>153</v>
      </c>
      <c r="V12" s="428"/>
      <c r="W12" s="428"/>
      <c r="X12" s="428"/>
      <c r="Y12" s="428"/>
      <c r="Z12" s="429"/>
      <c r="AA12" s="403">
        <f>AD22</f>
        <v>0</v>
      </c>
      <c r="AB12" s="401"/>
      <c r="AC12" s="401"/>
      <c r="AD12" s="402"/>
      <c r="AE12" s="537" t="s">
        <v>122</v>
      </c>
      <c r="AF12" s="538"/>
      <c r="AG12" s="538"/>
      <c r="AH12" s="538"/>
      <c r="AI12" s="539"/>
      <c r="AJ12" s="410" t="e">
        <f>ROUNDDOWN((AA12+AA13)/P10,2)</f>
        <v>#DIV/0!</v>
      </c>
      <c r="AK12" s="411"/>
      <c r="AL12" s="411"/>
      <c r="AM12" s="412"/>
      <c r="AN12" s="559"/>
      <c r="AO12" s="560"/>
      <c r="AP12" s="439"/>
      <c r="AQ12" s="386" t="str">
        <f>IF((S22+AD22)&lt;(W22+AE22),"【エラー】　個人用（子供無料＋同伴半額）よりも団体用（子供無料＋同伴半額）が多くなっているため、団体用の座席数を減じる必要があります","")</f>
        <v/>
      </c>
      <c r="AR12" s="386"/>
      <c r="AS12" s="386"/>
      <c r="AT12" s="386"/>
      <c r="AU12" s="386"/>
      <c r="AV12" s="386"/>
      <c r="AW12" s="386"/>
      <c r="AX12" s="386"/>
      <c r="AY12" s="386"/>
      <c r="AZ12" s="386"/>
      <c r="BA12" s="386"/>
      <c r="BB12" s="386"/>
      <c r="BC12" s="386"/>
      <c r="BD12" s="386"/>
      <c r="BE12" s="386"/>
      <c r="BF12" s="386"/>
      <c r="BG12" s="386"/>
      <c r="BH12" s="386"/>
      <c r="BI12" s="386"/>
      <c r="BJ12" s="386"/>
      <c r="BK12" s="386"/>
    </row>
    <row r="13" spans="2:63" ht="37.200000000000003" customHeight="1" x14ac:dyDescent="0.2">
      <c r="B13" s="471"/>
      <c r="C13" s="472"/>
      <c r="D13" s="472"/>
      <c r="E13" s="473"/>
      <c r="F13" s="479"/>
      <c r="G13" s="480"/>
      <c r="H13" s="480"/>
      <c r="I13" s="480"/>
      <c r="J13" s="481"/>
      <c r="K13" s="556"/>
      <c r="L13" s="557"/>
      <c r="M13" s="557"/>
      <c r="N13" s="557"/>
      <c r="O13" s="558"/>
      <c r="P13" s="497"/>
      <c r="Q13" s="498"/>
      <c r="R13" s="498"/>
      <c r="S13" s="498"/>
      <c r="T13" s="499"/>
      <c r="U13" s="427" t="s">
        <v>154</v>
      </c>
      <c r="V13" s="428"/>
      <c r="W13" s="428"/>
      <c r="X13" s="428"/>
      <c r="Y13" s="428"/>
      <c r="Z13" s="429"/>
      <c r="AA13" s="418">
        <f>IF(AE22&gt;AD22,"同伴者半額席（団体用）が同伴者半額席（個人用）を上回っています",AE22)</f>
        <v>0</v>
      </c>
      <c r="AB13" s="418"/>
      <c r="AC13" s="418"/>
      <c r="AD13" s="419"/>
      <c r="AE13" s="521"/>
      <c r="AF13" s="522"/>
      <c r="AG13" s="522"/>
      <c r="AH13" s="522"/>
      <c r="AI13" s="523"/>
      <c r="AJ13" s="413"/>
      <c r="AK13" s="414"/>
      <c r="AL13" s="414"/>
      <c r="AM13" s="415"/>
      <c r="AN13" s="297"/>
      <c r="AO13" s="298"/>
      <c r="AP13" s="439"/>
      <c r="AQ13" s="386"/>
      <c r="AR13" s="386"/>
      <c r="AS13" s="386"/>
      <c r="AT13" s="386"/>
      <c r="AU13" s="386"/>
      <c r="AV13" s="386"/>
      <c r="AW13" s="386"/>
      <c r="AX13" s="386"/>
      <c r="AY13" s="386"/>
      <c r="AZ13" s="386"/>
      <c r="BA13" s="386"/>
      <c r="BB13" s="386"/>
      <c r="BC13" s="386"/>
      <c r="BD13" s="386"/>
      <c r="BE13" s="386"/>
      <c r="BF13" s="386"/>
      <c r="BG13" s="386"/>
      <c r="BH13" s="386"/>
      <c r="BI13" s="386"/>
      <c r="BJ13" s="386"/>
      <c r="BK13" s="386"/>
    </row>
    <row r="14" spans="2:63" ht="23.1" customHeight="1" x14ac:dyDescent="0.2">
      <c r="B14" s="420" t="s">
        <v>39</v>
      </c>
      <c r="C14" s="420"/>
      <c r="D14" s="420"/>
      <c r="E14" s="420"/>
      <c r="F14" s="421"/>
      <c r="G14" s="422"/>
      <c r="H14" s="422"/>
      <c r="I14" s="422"/>
      <c r="J14" s="422"/>
      <c r="K14" s="140" t="s">
        <v>181</v>
      </c>
      <c r="L14" s="247"/>
      <c r="M14" s="247"/>
      <c r="N14" s="247"/>
      <c r="O14" s="247"/>
      <c r="P14" s="423"/>
      <c r="Q14" s="424"/>
      <c r="R14" s="424"/>
      <c r="S14" s="424"/>
      <c r="T14" s="424"/>
      <c r="U14" s="427" t="s">
        <v>91</v>
      </c>
      <c r="V14" s="428"/>
      <c r="W14" s="428"/>
      <c r="X14" s="428"/>
      <c r="Y14" s="428"/>
      <c r="Z14" s="429"/>
      <c r="AA14" s="433"/>
      <c r="AB14" s="434"/>
      <c r="AC14" s="434"/>
      <c r="AD14" s="435"/>
      <c r="AE14" s="537" t="s">
        <v>110</v>
      </c>
      <c r="AF14" s="540"/>
      <c r="AG14" s="540"/>
      <c r="AH14" s="540"/>
      <c r="AI14" s="541"/>
      <c r="AJ14" s="445">
        <f>SUM(Y22,AI22)</f>
        <v>0</v>
      </c>
      <c r="AK14" s="446"/>
      <c r="AL14" s="446"/>
      <c r="AM14" s="446"/>
      <c r="AN14" s="446"/>
      <c r="AO14" s="446"/>
      <c r="AP14" s="447"/>
      <c r="AQ14" s="386" t="str">
        <f>IF(AE22&gt;W22,"【エラー】　団体用の同伴者席が団体用の子供席より多くなっているため、団体用の同伴者席数を減じる必要があります","")</f>
        <v/>
      </c>
      <c r="AR14" s="386"/>
      <c r="AS14" s="386"/>
      <c r="AT14" s="386"/>
      <c r="AU14" s="386"/>
      <c r="AV14" s="386"/>
      <c r="AW14" s="386"/>
      <c r="AX14" s="386"/>
      <c r="AY14" s="386"/>
      <c r="AZ14" s="386"/>
      <c r="BA14" s="386"/>
      <c r="BB14" s="386"/>
      <c r="BC14" s="386"/>
      <c r="BD14" s="386"/>
      <c r="BE14" s="386"/>
      <c r="BF14" s="386"/>
      <c r="BG14" s="386"/>
      <c r="BH14" s="386"/>
      <c r="BI14" s="386"/>
      <c r="BJ14" s="386"/>
      <c r="BK14" s="386"/>
    </row>
    <row r="15" spans="2:63" ht="31.95" customHeight="1" x14ac:dyDescent="0.2">
      <c r="B15" s="420"/>
      <c r="C15" s="420"/>
      <c r="D15" s="420"/>
      <c r="E15" s="420"/>
      <c r="F15" s="421"/>
      <c r="G15" s="422"/>
      <c r="H15" s="422"/>
      <c r="I15" s="422"/>
      <c r="J15" s="422"/>
      <c r="K15" s="141"/>
      <c r="L15" s="247"/>
      <c r="M15" s="247"/>
      <c r="N15" s="247"/>
      <c r="O15" s="247"/>
      <c r="P15" s="425"/>
      <c r="Q15" s="426"/>
      <c r="R15" s="426"/>
      <c r="S15" s="426"/>
      <c r="T15" s="426"/>
      <c r="U15" s="430"/>
      <c r="V15" s="431"/>
      <c r="W15" s="431"/>
      <c r="X15" s="431"/>
      <c r="Y15" s="431"/>
      <c r="Z15" s="432"/>
      <c r="AA15" s="436"/>
      <c r="AB15" s="437"/>
      <c r="AC15" s="437"/>
      <c r="AD15" s="438"/>
      <c r="AE15" s="542"/>
      <c r="AF15" s="543"/>
      <c r="AG15" s="543"/>
      <c r="AH15" s="543"/>
      <c r="AI15" s="544"/>
      <c r="AJ15" s="448"/>
      <c r="AK15" s="449"/>
      <c r="AL15" s="449"/>
      <c r="AM15" s="449"/>
      <c r="AN15" s="449"/>
      <c r="AO15" s="449"/>
      <c r="AP15" s="450"/>
      <c r="AQ15" s="386"/>
      <c r="AR15" s="386"/>
      <c r="AS15" s="386"/>
      <c r="AT15" s="386"/>
      <c r="AU15" s="386"/>
      <c r="AV15" s="386"/>
      <c r="AW15" s="386"/>
      <c r="AX15" s="386"/>
      <c r="AY15" s="386"/>
      <c r="AZ15" s="386"/>
      <c r="BA15" s="386"/>
      <c r="BB15" s="386"/>
      <c r="BC15" s="386"/>
      <c r="BD15" s="386"/>
      <c r="BE15" s="386"/>
      <c r="BF15" s="386"/>
      <c r="BG15" s="386"/>
      <c r="BH15" s="386"/>
      <c r="BI15" s="386"/>
      <c r="BJ15" s="386"/>
      <c r="BK15" s="386"/>
    </row>
    <row r="16" spans="2:63" ht="39.6" customHeight="1" x14ac:dyDescent="0.2">
      <c r="B16" s="387" t="s">
        <v>114</v>
      </c>
      <c r="C16" s="247"/>
      <c r="D16" s="247"/>
      <c r="E16" s="247"/>
      <c r="F16" s="247"/>
      <c r="G16" s="247"/>
      <c r="H16" s="247"/>
      <c r="I16" s="247"/>
      <c r="J16" s="388" t="s">
        <v>85</v>
      </c>
      <c r="K16" s="389"/>
      <c r="L16" s="389" t="s">
        <v>86</v>
      </c>
      <c r="M16" s="389"/>
      <c r="N16" s="389"/>
      <c r="O16" s="389" t="s">
        <v>100</v>
      </c>
      <c r="P16" s="389"/>
      <c r="Q16" s="389"/>
      <c r="R16" s="389"/>
      <c r="S16" s="389" t="s">
        <v>150</v>
      </c>
      <c r="T16" s="389"/>
      <c r="U16" s="389"/>
      <c r="V16" s="389"/>
      <c r="W16" s="390" t="s">
        <v>148</v>
      </c>
      <c r="X16" s="390"/>
      <c r="Y16" s="390" t="s">
        <v>112</v>
      </c>
      <c r="Z16" s="390"/>
      <c r="AA16" s="390"/>
      <c r="AB16" s="390"/>
      <c r="AC16" s="390"/>
      <c r="AD16" s="69" t="s">
        <v>151</v>
      </c>
      <c r="AE16" s="389" t="s">
        <v>149</v>
      </c>
      <c r="AF16" s="389"/>
      <c r="AG16" s="389"/>
      <c r="AH16" s="389"/>
      <c r="AI16" s="390" t="s">
        <v>113</v>
      </c>
      <c r="AJ16" s="390"/>
      <c r="AK16" s="390"/>
      <c r="AL16" s="390"/>
      <c r="AM16" s="390"/>
      <c r="AN16" s="390"/>
      <c r="AO16" s="390"/>
      <c r="AP16" s="391"/>
      <c r="AQ16" s="4"/>
    </row>
    <row r="17" spans="2:73" ht="27" customHeight="1" x14ac:dyDescent="0.2">
      <c r="B17" s="387"/>
      <c r="C17" s="247"/>
      <c r="D17" s="247"/>
      <c r="E17" s="247"/>
      <c r="F17" s="247"/>
      <c r="G17" s="247"/>
      <c r="H17" s="247"/>
      <c r="I17" s="247"/>
      <c r="J17" s="392" t="s">
        <v>92</v>
      </c>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4"/>
      <c r="AQ17" s="4"/>
    </row>
    <row r="18" spans="2:73" ht="23.1" customHeight="1" x14ac:dyDescent="0.2">
      <c r="B18" s="387"/>
      <c r="C18" s="247"/>
      <c r="D18" s="247"/>
      <c r="E18" s="247"/>
      <c r="F18" s="247"/>
      <c r="G18" s="247"/>
      <c r="H18" s="247"/>
      <c r="I18" s="247"/>
      <c r="J18" s="383"/>
      <c r="K18" s="384"/>
      <c r="L18" s="385"/>
      <c r="M18" s="385"/>
      <c r="N18" s="385"/>
      <c r="O18" s="385"/>
      <c r="P18" s="385"/>
      <c r="Q18" s="385"/>
      <c r="R18" s="385"/>
      <c r="S18" s="385"/>
      <c r="T18" s="385"/>
      <c r="U18" s="385"/>
      <c r="V18" s="385"/>
      <c r="W18" s="535"/>
      <c r="X18" s="536"/>
      <c r="Y18" s="369">
        <f>IF(L18&lt;=30000,L18*S18+L18*W18,30000*S18+30000*W18)</f>
        <v>0</v>
      </c>
      <c r="Z18" s="370"/>
      <c r="AA18" s="370"/>
      <c r="AB18" s="370"/>
      <c r="AC18" s="371"/>
      <c r="AD18" s="70"/>
      <c r="AE18" s="372"/>
      <c r="AF18" s="372"/>
      <c r="AG18" s="372"/>
      <c r="AH18" s="373"/>
      <c r="AI18" s="395">
        <f>IF(L18&lt;=30000,L18/2*AD18+L18/2*AE18,30000/2*AD18+30000/2*AE18)</f>
        <v>0</v>
      </c>
      <c r="AJ18" s="395"/>
      <c r="AK18" s="395"/>
      <c r="AL18" s="395"/>
      <c r="AM18" s="395"/>
      <c r="AN18" s="395"/>
      <c r="AO18" s="369"/>
      <c r="AP18" s="396"/>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row>
    <row r="19" spans="2:73" ht="23.1" customHeight="1" x14ac:dyDescent="0.2">
      <c r="B19" s="387"/>
      <c r="C19" s="247"/>
      <c r="D19" s="247"/>
      <c r="E19" s="247"/>
      <c r="F19" s="247"/>
      <c r="G19" s="247"/>
      <c r="H19" s="247"/>
      <c r="I19" s="247"/>
      <c r="J19" s="383"/>
      <c r="K19" s="384"/>
      <c r="L19" s="385"/>
      <c r="M19" s="385"/>
      <c r="N19" s="385"/>
      <c r="O19" s="385"/>
      <c r="P19" s="385"/>
      <c r="Q19" s="385"/>
      <c r="R19" s="385"/>
      <c r="S19" s="385"/>
      <c r="T19" s="385"/>
      <c r="U19" s="385"/>
      <c r="V19" s="385"/>
      <c r="W19" s="535"/>
      <c r="X19" s="536"/>
      <c r="Y19" s="369">
        <f t="shared" ref="Y19:Y21" si="0">IF(L19&lt;=30000,L19*S19+L19*W19,30000*S19+30000*W19)</f>
        <v>0</v>
      </c>
      <c r="Z19" s="370"/>
      <c r="AA19" s="370"/>
      <c r="AB19" s="370"/>
      <c r="AC19" s="371"/>
      <c r="AD19" s="70"/>
      <c r="AE19" s="372"/>
      <c r="AF19" s="372"/>
      <c r="AG19" s="372"/>
      <c r="AH19" s="373"/>
      <c r="AI19" s="369">
        <f>IF(L19&lt;=30000,L19/2*AD19+L19/2*AE19,30000/2*AD19+30000/2*AE19)</f>
        <v>0</v>
      </c>
      <c r="AJ19" s="370"/>
      <c r="AK19" s="370"/>
      <c r="AL19" s="370"/>
      <c r="AM19" s="370"/>
      <c r="AN19" s="370"/>
      <c r="AO19" s="370"/>
      <c r="AP19" s="374"/>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row>
    <row r="20" spans="2:73" ht="22.95" customHeight="1" x14ac:dyDescent="0.2">
      <c r="B20" s="387"/>
      <c r="C20" s="247"/>
      <c r="D20" s="247"/>
      <c r="E20" s="247"/>
      <c r="F20" s="247"/>
      <c r="G20" s="247"/>
      <c r="H20" s="247"/>
      <c r="I20" s="247"/>
      <c r="J20" s="383"/>
      <c r="K20" s="384"/>
      <c r="L20" s="385"/>
      <c r="M20" s="385"/>
      <c r="N20" s="385"/>
      <c r="O20" s="385"/>
      <c r="P20" s="385"/>
      <c r="Q20" s="385"/>
      <c r="R20" s="385"/>
      <c r="S20" s="385"/>
      <c r="T20" s="385"/>
      <c r="U20" s="385"/>
      <c r="V20" s="385"/>
      <c r="W20" s="535"/>
      <c r="X20" s="536"/>
      <c r="Y20" s="369">
        <f t="shared" si="0"/>
        <v>0</v>
      </c>
      <c r="Z20" s="370"/>
      <c r="AA20" s="370"/>
      <c r="AB20" s="370"/>
      <c r="AC20" s="371"/>
      <c r="AD20" s="70"/>
      <c r="AE20" s="372"/>
      <c r="AF20" s="372"/>
      <c r="AG20" s="372"/>
      <c r="AH20" s="373"/>
      <c r="AI20" s="369">
        <f t="shared" ref="AI20:AI21" si="1">IF(L20&lt;=30000,L20/2*AD20+L20/2*AE20,30000/2*AD20+30000/2*AE20)</f>
        <v>0</v>
      </c>
      <c r="AJ20" s="370"/>
      <c r="AK20" s="370"/>
      <c r="AL20" s="370"/>
      <c r="AM20" s="370"/>
      <c r="AN20" s="370"/>
      <c r="AO20" s="370"/>
      <c r="AP20" s="374"/>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row>
    <row r="21" spans="2:73" ht="23.1" customHeight="1" thickBot="1" x14ac:dyDescent="0.25">
      <c r="B21" s="387"/>
      <c r="C21" s="247"/>
      <c r="D21" s="247"/>
      <c r="E21" s="247"/>
      <c r="F21" s="247"/>
      <c r="G21" s="247"/>
      <c r="H21" s="247"/>
      <c r="I21" s="247"/>
      <c r="J21" s="375"/>
      <c r="K21" s="376"/>
      <c r="L21" s="377"/>
      <c r="M21" s="377"/>
      <c r="N21" s="377"/>
      <c r="O21" s="377"/>
      <c r="P21" s="377"/>
      <c r="Q21" s="377"/>
      <c r="R21" s="377"/>
      <c r="S21" s="377"/>
      <c r="T21" s="377"/>
      <c r="U21" s="377"/>
      <c r="V21" s="377"/>
      <c r="W21" s="535"/>
      <c r="X21" s="536"/>
      <c r="Y21" s="369">
        <f t="shared" si="0"/>
        <v>0</v>
      </c>
      <c r="Z21" s="370"/>
      <c r="AA21" s="370"/>
      <c r="AB21" s="370"/>
      <c r="AC21" s="371"/>
      <c r="AD21" s="71"/>
      <c r="AE21" s="372"/>
      <c r="AF21" s="372"/>
      <c r="AG21" s="372"/>
      <c r="AH21" s="373"/>
      <c r="AI21" s="380">
        <f t="shared" si="1"/>
        <v>0</v>
      </c>
      <c r="AJ21" s="381"/>
      <c r="AK21" s="381"/>
      <c r="AL21" s="381"/>
      <c r="AM21" s="381"/>
      <c r="AN21" s="381"/>
      <c r="AO21" s="381"/>
      <c r="AP21" s="382"/>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row>
    <row r="22" spans="2:73" ht="23.1" customHeight="1" thickTop="1" x14ac:dyDescent="0.2">
      <c r="B22" s="247"/>
      <c r="C22" s="247"/>
      <c r="D22" s="247"/>
      <c r="E22" s="247"/>
      <c r="F22" s="247"/>
      <c r="G22" s="247"/>
      <c r="H22" s="247"/>
      <c r="I22" s="247"/>
      <c r="J22" s="531" t="s">
        <v>75</v>
      </c>
      <c r="K22" s="532"/>
      <c r="L22" s="533" t="s">
        <v>87</v>
      </c>
      <c r="M22" s="533"/>
      <c r="N22" s="533"/>
      <c r="O22" s="534">
        <f>SUM(O18:R21)</f>
        <v>0</v>
      </c>
      <c r="P22" s="534"/>
      <c r="Q22" s="534"/>
      <c r="R22" s="534"/>
      <c r="S22" s="534">
        <f>SUM(S18:V21)</f>
        <v>0</v>
      </c>
      <c r="T22" s="534"/>
      <c r="U22" s="534"/>
      <c r="V22" s="534"/>
      <c r="W22" s="349">
        <f>SUM(W18:X21)</f>
        <v>0</v>
      </c>
      <c r="X22" s="349"/>
      <c r="Y22" s="349">
        <f>SUM(Y18:AC21)</f>
        <v>0</v>
      </c>
      <c r="Z22" s="349"/>
      <c r="AA22" s="349"/>
      <c r="AB22" s="349"/>
      <c r="AC22" s="349"/>
      <c r="AD22" s="72">
        <f>SUM(AD18:AD21)</f>
        <v>0</v>
      </c>
      <c r="AE22" s="528">
        <f>SUM(AE18:AH21)</f>
        <v>0</v>
      </c>
      <c r="AF22" s="529"/>
      <c r="AG22" s="529"/>
      <c r="AH22" s="530"/>
      <c r="AI22" s="349">
        <f>SUM(AI18:AP21)</f>
        <v>0</v>
      </c>
      <c r="AJ22" s="349"/>
      <c r="AK22" s="349"/>
      <c r="AL22" s="349"/>
      <c r="AM22" s="349"/>
      <c r="AN22" s="349"/>
      <c r="AO22" s="349"/>
      <c r="AP22" s="350"/>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row>
    <row r="23" spans="2:73" ht="23.1" customHeight="1" x14ac:dyDescent="0.2">
      <c r="B23" s="351" t="s">
        <v>44</v>
      </c>
      <c r="C23" s="352"/>
      <c r="D23" s="352"/>
      <c r="E23" s="352"/>
      <c r="F23" s="352"/>
      <c r="G23" s="352"/>
      <c r="H23" s="352"/>
      <c r="I23" s="353"/>
      <c r="J23" s="354"/>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6"/>
      <c r="AQ23" s="4"/>
    </row>
    <row r="24" spans="2:73" s="32" customFormat="1" ht="22.95" customHeight="1" x14ac:dyDescent="0.2">
      <c r="B24" s="357" t="s">
        <v>140</v>
      </c>
      <c r="C24" s="358"/>
      <c r="D24" s="358"/>
      <c r="E24" s="358"/>
      <c r="F24" s="358"/>
      <c r="G24" s="358"/>
      <c r="H24" s="358"/>
      <c r="I24" s="358"/>
      <c r="J24" s="360"/>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2"/>
    </row>
    <row r="25" spans="2:73" s="32" customFormat="1" ht="22.95" customHeight="1" x14ac:dyDescent="0.2">
      <c r="B25" s="359"/>
      <c r="C25" s="359"/>
      <c r="D25" s="359"/>
      <c r="E25" s="359"/>
      <c r="F25" s="359"/>
      <c r="G25" s="359"/>
      <c r="H25" s="359"/>
      <c r="I25" s="359"/>
      <c r="J25" s="360"/>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2"/>
    </row>
    <row r="26" spans="2:73" s="32" customFormat="1" ht="22.95" customHeight="1" x14ac:dyDescent="0.2">
      <c r="B26" s="359"/>
      <c r="C26" s="359"/>
      <c r="D26" s="359"/>
      <c r="E26" s="359"/>
      <c r="F26" s="359"/>
      <c r="G26" s="359"/>
      <c r="H26" s="359"/>
      <c r="I26" s="359"/>
      <c r="J26" s="360"/>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2"/>
    </row>
    <row r="27" spans="2:73" s="32" customFormat="1" ht="22.95" customHeight="1" x14ac:dyDescent="0.2">
      <c r="B27" s="359"/>
      <c r="C27" s="359"/>
      <c r="D27" s="359"/>
      <c r="E27" s="359"/>
      <c r="F27" s="359"/>
      <c r="G27" s="359"/>
      <c r="H27" s="359"/>
      <c r="I27" s="359"/>
      <c r="J27" s="360"/>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2"/>
    </row>
    <row r="28" spans="2:73" s="32" customFormat="1" ht="22.95" customHeight="1" x14ac:dyDescent="0.2">
      <c r="B28" s="359"/>
      <c r="C28" s="359"/>
      <c r="D28" s="359"/>
      <c r="E28" s="359"/>
      <c r="F28" s="359"/>
      <c r="G28" s="359"/>
      <c r="H28" s="359"/>
      <c r="I28" s="359"/>
      <c r="J28" s="360"/>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row>
    <row r="29" spans="2:73" s="32" customFormat="1" ht="378" customHeight="1" x14ac:dyDescent="0.2">
      <c r="B29" s="359"/>
      <c r="C29" s="359"/>
      <c r="D29" s="359"/>
      <c r="E29" s="359"/>
      <c r="F29" s="359"/>
      <c r="G29" s="359"/>
      <c r="H29" s="359"/>
      <c r="I29" s="359"/>
      <c r="J29" s="363"/>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row>
    <row r="30" spans="2:73" s="32" customFormat="1" ht="135.6" customHeight="1" x14ac:dyDescent="0.2">
      <c r="B30" s="331" t="s">
        <v>138</v>
      </c>
      <c r="C30" s="332"/>
      <c r="D30" s="332"/>
      <c r="E30" s="332"/>
      <c r="F30" s="332"/>
      <c r="G30" s="332"/>
      <c r="H30" s="332"/>
      <c r="I30" s="33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row>
    <row r="31" spans="2:73" s="32" customFormat="1" ht="121.2" customHeight="1" x14ac:dyDescent="0.2">
      <c r="B31" s="331" t="s">
        <v>139</v>
      </c>
      <c r="C31" s="344"/>
      <c r="D31" s="344"/>
      <c r="E31" s="344"/>
      <c r="F31" s="344"/>
      <c r="G31" s="344"/>
      <c r="H31" s="344"/>
      <c r="I31" s="345"/>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row>
    <row r="32" spans="2:73" s="32" customFormat="1" ht="43.95" customHeight="1" x14ac:dyDescent="0.2">
      <c r="B32" s="331" t="s">
        <v>120</v>
      </c>
      <c r="C32" s="344"/>
      <c r="D32" s="344"/>
      <c r="E32" s="344"/>
      <c r="F32" s="344"/>
      <c r="G32" s="344"/>
      <c r="H32" s="344"/>
      <c r="I32" s="345"/>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row>
    <row r="33" spans="1:42" s="32" customFormat="1" ht="43.95" customHeight="1" x14ac:dyDescent="0.2">
      <c r="B33" s="331" t="s">
        <v>131</v>
      </c>
      <c r="C33" s="332"/>
      <c r="D33" s="332"/>
      <c r="E33" s="332"/>
      <c r="F33" s="332"/>
      <c r="G33" s="332"/>
      <c r="H33" s="332"/>
      <c r="I33" s="333"/>
      <c r="J33" s="334"/>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6"/>
    </row>
    <row r="35" spans="1:42" ht="89.4" customHeight="1" x14ac:dyDescent="0.2">
      <c r="A35" s="68"/>
      <c r="B35" s="337" t="s">
        <v>84</v>
      </c>
      <c r="C35" s="337"/>
      <c r="D35" s="337"/>
      <c r="E35" s="337"/>
      <c r="F35" s="337"/>
      <c r="G35" s="337"/>
      <c r="H35" s="337"/>
      <c r="I35" s="338"/>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row>
    <row r="36" spans="1:42" ht="89.25" customHeight="1" x14ac:dyDescent="0.2">
      <c r="A36" s="68"/>
      <c r="B36" s="337" t="s">
        <v>124</v>
      </c>
      <c r="C36" s="337"/>
      <c r="D36" s="337"/>
      <c r="E36" s="337"/>
      <c r="F36" s="337"/>
      <c r="G36" s="337"/>
      <c r="H36" s="337"/>
      <c r="I36" s="338"/>
      <c r="J36" s="340"/>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2"/>
    </row>
    <row r="37" spans="1:42" ht="17.399999999999999" customHeight="1" x14ac:dyDescent="0.2">
      <c r="A37" s="57"/>
      <c r="B37" s="57"/>
      <c r="C37" s="57"/>
      <c r="D37" s="57"/>
      <c r="E37" s="57"/>
      <c r="F37" s="57"/>
      <c r="G37" s="57"/>
      <c r="H37" s="57"/>
      <c r="I37" s="57"/>
      <c r="J37" s="57"/>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row>
  </sheetData>
  <sheetProtection algorithmName="SHA-512" hashValue="KIesKCHAO4VB2G985QnzQYdXk8CF4ZQamvH32xO+oxGUi7pMUZfFVAQ2kst8VrKb/awYx9ncNLTgU3bJR2vVdA==" saltValue="1n5CoQu38Xw+B7jgWhP6XA==" spinCount="100000" sheet="1" formatCells="0" formatColumns="0" formatRows="0" insertColumns="0" insertRows="0" insertHyperlinks="0" deleteColumns="0" deleteRows="0" sort="0" autoFilter="0" pivotTables="0"/>
  <mergeCells count="111">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 ref="AO9:AP9"/>
    <mergeCell ref="AA13:AD13"/>
    <mergeCell ref="B14:E15"/>
    <mergeCell ref="F14:J15"/>
    <mergeCell ref="K14:O15"/>
    <mergeCell ref="P14:T15"/>
    <mergeCell ref="U14:Z15"/>
    <mergeCell ref="AA14:AD15"/>
    <mergeCell ref="AP10:AP13"/>
    <mergeCell ref="AE14:AI15"/>
    <mergeCell ref="AJ14:AP15"/>
    <mergeCell ref="AQ10:BK11"/>
    <mergeCell ref="U11:Z11"/>
    <mergeCell ref="AA11:AD11"/>
    <mergeCell ref="U12:Z12"/>
    <mergeCell ref="AA12:AD12"/>
    <mergeCell ref="AE12:AI13"/>
    <mergeCell ref="AJ12:AM13"/>
    <mergeCell ref="AQ12:BK13"/>
    <mergeCell ref="U13:Z13"/>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E22:AH22"/>
    <mergeCell ref="AI22:AP22"/>
    <mergeCell ref="B23:I23"/>
    <mergeCell ref="J23:AP23"/>
    <mergeCell ref="B24:I29"/>
    <mergeCell ref="J24:AP29"/>
    <mergeCell ref="J22:K22"/>
    <mergeCell ref="L22:N22"/>
    <mergeCell ref="O22:R22"/>
    <mergeCell ref="S22:V22"/>
    <mergeCell ref="W22:X22"/>
    <mergeCell ref="Y22:AC22"/>
    <mergeCell ref="B33:I33"/>
    <mergeCell ref="J33:AP33"/>
    <mergeCell ref="B35:I35"/>
    <mergeCell ref="J35:AP35"/>
    <mergeCell ref="B36:I36"/>
    <mergeCell ref="J36:AP36"/>
    <mergeCell ref="B30:I30"/>
    <mergeCell ref="J30:AP30"/>
    <mergeCell ref="B31:I31"/>
    <mergeCell ref="J31:AP31"/>
    <mergeCell ref="B32:I32"/>
    <mergeCell ref="J32:AP32"/>
  </mergeCells>
  <phoneticPr fontId="20"/>
  <dataValidations count="2">
    <dataValidation allowBlank="1" showInputMessage="1" sqref="AP5 J5 AA5" xr:uid="{00000000-0002-0000-0400-000000000000}"/>
    <dataValidation type="list" allowBlank="1" showInputMessage="1" showErrorMessage="1" sqref="F10:J13" xr:uid="{00000000-0002-0000-04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37"/>
  <sheetViews>
    <sheetView view="pageBreakPreview" zoomScale="85" zoomScaleNormal="100" zoomScaleSheetLayoutView="85" zoomScalePageLayoutView="85" workbookViewId="0">
      <selection activeCell="K14" sqref="K14:O15"/>
    </sheetView>
  </sheetViews>
  <sheetFormatPr defaultColWidth="2.6640625" defaultRowHeight="13.5" customHeight="1" x14ac:dyDescent="0.2"/>
  <cols>
    <col min="1" max="1" width="1.21875" style="1" customWidth="1"/>
    <col min="2" max="8" width="2.88671875" style="1" customWidth="1"/>
    <col min="9" max="9" width="5.6640625" style="1" customWidth="1"/>
    <col min="10" max="11" width="6.6640625" style="1" customWidth="1"/>
    <col min="12" max="13" width="2.88671875" style="1" customWidth="1"/>
    <col min="14" max="14" width="5.6640625" style="1" customWidth="1"/>
    <col min="15" max="16" width="2.88671875" style="1" customWidth="1"/>
    <col min="17" max="17" width="2.88671875" style="2" customWidth="1"/>
    <col min="18" max="18" width="4.44140625" style="2" customWidth="1"/>
    <col min="19" max="20" width="2.88671875" style="2" customWidth="1"/>
    <col min="21" max="21" width="2.88671875" style="1" customWidth="1"/>
    <col min="22" max="22" width="3.44140625" style="1" customWidth="1"/>
    <col min="23" max="24" width="5.6640625" style="1" customWidth="1"/>
    <col min="25" max="25" width="5.44140625" style="1" customWidth="1"/>
    <col min="26" max="26" width="6.6640625" style="1" customWidth="1"/>
    <col min="27" max="28" width="2.88671875" style="1" customWidth="1"/>
    <col min="29" max="29" width="3.77734375" style="1" customWidth="1"/>
    <col min="30" max="30" width="13.44140625" style="1" customWidth="1"/>
    <col min="31" max="33" width="2.88671875" style="1" customWidth="1"/>
    <col min="34" max="34" width="4.33203125" style="1" customWidth="1"/>
    <col min="35" max="36" width="3.33203125" style="1" customWidth="1"/>
    <col min="37" max="37" width="3.109375" style="1" customWidth="1"/>
    <col min="38" max="38" width="2.44140625" style="1" customWidth="1"/>
    <col min="39" max="39" width="1.21875" style="1" customWidth="1"/>
    <col min="40" max="40" width="5.6640625" style="1" customWidth="1"/>
    <col min="41" max="41" width="3" style="1" customWidth="1"/>
    <col min="42" max="42" width="9.6640625" style="1" customWidth="1"/>
    <col min="43" max="43" width="4.21875" style="1" customWidth="1"/>
    <col min="44" max="16384" width="2.6640625" style="1"/>
  </cols>
  <sheetData>
    <row r="1" spans="2:63" ht="34.5" customHeight="1" x14ac:dyDescent="0.2">
      <c r="B1" s="451" t="s">
        <v>177</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row>
    <row r="2" spans="2:63" ht="25.2" customHeight="1" x14ac:dyDescent="0.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row>
    <row r="3" spans="2:63" ht="1.5" customHeight="1" x14ac:dyDescent="0.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row>
    <row r="4" spans="2:63" ht="27.75" customHeight="1" x14ac:dyDescent="0.2">
      <c r="B4" s="31" t="s">
        <v>34</v>
      </c>
      <c r="C4" s="28"/>
      <c r="D4" s="28"/>
      <c r="E4" s="28"/>
      <c r="F4" s="28"/>
      <c r="G4" s="28"/>
      <c r="H4" s="28"/>
      <c r="I4" s="28"/>
    </row>
    <row r="5" spans="2:63" ht="37.200000000000003" customHeight="1" x14ac:dyDescent="0.2">
      <c r="B5" s="453" t="s">
        <v>25</v>
      </c>
      <c r="C5" s="454"/>
      <c r="D5" s="454"/>
      <c r="E5" s="454"/>
      <c r="F5" s="454"/>
      <c r="G5" s="454"/>
      <c r="H5" s="454"/>
      <c r="I5" s="455"/>
      <c r="J5" s="456" t="str">
        <f>IF(様式１!X10="","",様式１!X10)</f>
        <v/>
      </c>
      <c r="K5" s="457"/>
      <c r="L5" s="457"/>
      <c r="M5" s="457"/>
      <c r="N5" s="457"/>
      <c r="O5" s="457"/>
      <c r="P5" s="457"/>
      <c r="Q5" s="457"/>
      <c r="R5" s="457"/>
      <c r="S5" s="457"/>
      <c r="T5" s="457"/>
      <c r="U5" s="457"/>
      <c r="V5" s="457"/>
      <c r="W5" s="457"/>
      <c r="X5" s="457"/>
      <c r="Y5" s="457"/>
      <c r="Z5" s="66"/>
      <c r="AA5" s="458" t="s">
        <v>109</v>
      </c>
      <c r="AB5" s="458"/>
      <c r="AC5" s="458"/>
      <c r="AD5" s="458"/>
      <c r="AE5" s="458"/>
      <c r="AF5" s="458"/>
      <c r="AG5" s="458"/>
      <c r="AH5" s="458"/>
      <c r="AI5" s="458"/>
      <c r="AJ5" s="458"/>
      <c r="AK5" s="458"/>
      <c r="AL5" s="458"/>
      <c r="AM5" s="458"/>
      <c r="AN5" s="458"/>
      <c r="AO5" s="109"/>
      <c r="AP5" s="110"/>
    </row>
    <row r="6" spans="2:63" ht="18" customHeight="1" x14ac:dyDescent="0.2">
      <c r="B6" s="459" t="s">
        <v>35</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1"/>
    </row>
    <row r="7" spans="2:63" ht="18" customHeight="1" x14ac:dyDescent="0.2">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4"/>
    </row>
    <row r="8" spans="2:63" ht="39" customHeight="1" x14ac:dyDescent="0.2">
      <c r="B8" s="512" t="s">
        <v>36</v>
      </c>
      <c r="C8" s="512"/>
      <c r="D8" s="512"/>
      <c r="E8" s="512"/>
      <c r="F8" s="513"/>
      <c r="G8" s="513"/>
      <c r="H8" s="513"/>
      <c r="I8" s="513"/>
      <c r="J8" s="513"/>
      <c r="K8" s="513"/>
      <c r="L8" s="513"/>
      <c r="M8" s="513"/>
      <c r="N8" s="513"/>
      <c r="O8" s="513"/>
      <c r="P8" s="513"/>
      <c r="Q8" s="513"/>
      <c r="R8" s="513"/>
      <c r="S8" s="513"/>
      <c r="T8" s="513"/>
      <c r="U8" s="427" t="s">
        <v>37</v>
      </c>
      <c r="V8" s="428"/>
      <c r="W8" s="428"/>
      <c r="X8" s="428"/>
      <c r="Y8" s="428"/>
      <c r="Z8" s="429"/>
      <c r="AA8" s="515"/>
      <c r="AB8" s="516"/>
      <c r="AC8" s="516"/>
      <c r="AD8" s="516"/>
      <c r="AE8" s="516"/>
      <c r="AF8" s="516"/>
      <c r="AG8" s="516"/>
      <c r="AH8" s="516"/>
      <c r="AI8" s="517"/>
      <c r="AJ8" s="518" t="s">
        <v>88</v>
      </c>
      <c r="AK8" s="519"/>
      <c r="AL8" s="519"/>
      <c r="AM8" s="520"/>
      <c r="AN8" s="62" t="s">
        <v>125</v>
      </c>
      <c r="AO8" s="524"/>
      <c r="AP8" s="525"/>
      <c r="AQ8" s="4"/>
    </row>
    <row r="9" spans="2:63" ht="39" customHeight="1" x14ac:dyDescent="0.2">
      <c r="B9" s="420"/>
      <c r="C9" s="420"/>
      <c r="D9" s="420"/>
      <c r="E9" s="420"/>
      <c r="F9" s="514"/>
      <c r="G9" s="514"/>
      <c r="H9" s="514"/>
      <c r="I9" s="514"/>
      <c r="J9" s="514"/>
      <c r="K9" s="514"/>
      <c r="L9" s="514"/>
      <c r="M9" s="514"/>
      <c r="N9" s="514"/>
      <c r="O9" s="514"/>
      <c r="P9" s="514"/>
      <c r="Q9" s="514"/>
      <c r="R9" s="514"/>
      <c r="S9" s="514"/>
      <c r="T9" s="514"/>
      <c r="U9" s="526" t="s">
        <v>176</v>
      </c>
      <c r="V9" s="526"/>
      <c r="W9" s="526"/>
      <c r="X9" s="526"/>
      <c r="Y9" s="526"/>
      <c r="Z9" s="526"/>
      <c r="AA9" s="527"/>
      <c r="AB9" s="527"/>
      <c r="AC9" s="527"/>
      <c r="AD9" s="527"/>
      <c r="AE9" s="527"/>
      <c r="AF9" s="527"/>
      <c r="AG9" s="527"/>
      <c r="AH9" s="527"/>
      <c r="AI9" s="527"/>
      <c r="AJ9" s="521"/>
      <c r="AK9" s="522"/>
      <c r="AL9" s="522"/>
      <c r="AM9" s="523"/>
      <c r="AN9" s="62" t="s">
        <v>126</v>
      </c>
      <c r="AO9" s="416"/>
      <c r="AP9" s="417"/>
      <c r="AQ9" s="139"/>
      <c r="AR9" s="139"/>
      <c r="AS9" s="139"/>
      <c r="AT9" s="139"/>
      <c r="AU9" s="139"/>
      <c r="AV9" s="139"/>
      <c r="AW9" s="139"/>
      <c r="AX9" s="139"/>
      <c r="AY9" s="139"/>
      <c r="AZ9" s="139"/>
      <c r="BA9" s="139"/>
      <c r="BB9" s="139"/>
      <c r="BC9" s="139"/>
      <c r="BD9" s="139"/>
      <c r="BE9" s="139"/>
      <c r="BF9" s="139"/>
      <c r="BG9" s="139"/>
      <c r="BH9" s="139"/>
      <c r="BI9" s="139"/>
    </row>
    <row r="10" spans="2:63" ht="37.200000000000003" customHeight="1" x14ac:dyDescent="0.2">
      <c r="B10" s="465" t="s">
        <v>38</v>
      </c>
      <c r="C10" s="466"/>
      <c r="D10" s="466"/>
      <c r="E10" s="467"/>
      <c r="F10" s="474"/>
      <c r="G10" s="475"/>
      <c r="H10" s="475"/>
      <c r="I10" s="475"/>
      <c r="J10" s="476"/>
      <c r="K10" s="482" t="s">
        <v>99</v>
      </c>
      <c r="L10" s="483"/>
      <c r="M10" s="483"/>
      <c r="N10" s="483"/>
      <c r="O10" s="484"/>
      <c r="P10" s="491">
        <f>O22</f>
        <v>0</v>
      </c>
      <c r="Q10" s="492"/>
      <c r="R10" s="492"/>
      <c r="S10" s="492"/>
      <c r="T10" s="493"/>
      <c r="U10" s="398" t="s">
        <v>150</v>
      </c>
      <c r="V10" s="399"/>
      <c r="W10" s="399"/>
      <c r="X10" s="399"/>
      <c r="Y10" s="399"/>
      <c r="Z10" s="400"/>
      <c r="AA10" s="403">
        <f>IF(S22&lt;AD22,"子供無料座席（個人用）が同伴者半額席（個人用）よりも少なくなっています",S22)</f>
        <v>0</v>
      </c>
      <c r="AB10" s="401"/>
      <c r="AC10" s="401"/>
      <c r="AD10" s="402"/>
      <c r="AE10" s="405" t="s">
        <v>121</v>
      </c>
      <c r="AF10" s="405"/>
      <c r="AG10" s="405"/>
      <c r="AH10" s="405"/>
      <c r="AI10" s="406"/>
      <c r="AJ10" s="500" t="e">
        <f>ROUNDDOWN((AA10+AA11)/P10,2)</f>
        <v>#DIV/0!</v>
      </c>
      <c r="AK10" s="501"/>
      <c r="AL10" s="501"/>
      <c r="AM10" s="502"/>
      <c r="AN10" s="506" t="s">
        <v>123</v>
      </c>
      <c r="AO10" s="507"/>
      <c r="AP10" s="439" t="e">
        <f>IF((AA10+AA11+AA12+AA13)/P10&gt;0.5,"【エラー】　　子供無料座席＋同伴者半額座席は、総座席数の50%以下で設定してください",ROUNDDOWN((AA10+AA11+AA12+AA13)/P10,2))</f>
        <v>#DIV/0!</v>
      </c>
      <c r="AQ10" s="397"/>
      <c r="AR10" s="397"/>
      <c r="AS10" s="397"/>
      <c r="AT10" s="397"/>
      <c r="AU10" s="397"/>
      <c r="AV10" s="397"/>
      <c r="AW10" s="397"/>
      <c r="AX10" s="397"/>
      <c r="AY10" s="397"/>
      <c r="AZ10" s="397"/>
      <c r="BA10" s="397"/>
      <c r="BB10" s="397"/>
      <c r="BC10" s="397"/>
      <c r="BD10" s="397"/>
      <c r="BE10" s="397"/>
      <c r="BF10" s="397"/>
      <c r="BG10" s="397"/>
      <c r="BH10" s="397"/>
      <c r="BI10" s="397"/>
      <c r="BJ10" s="397"/>
      <c r="BK10" s="397"/>
    </row>
    <row r="11" spans="2:63" ht="37.200000000000003" customHeight="1" x14ac:dyDescent="0.2">
      <c r="B11" s="468"/>
      <c r="C11" s="469"/>
      <c r="D11" s="469"/>
      <c r="E11" s="470"/>
      <c r="F11" s="477"/>
      <c r="G11" s="139"/>
      <c r="H11" s="139"/>
      <c r="I11" s="139"/>
      <c r="J11" s="478"/>
      <c r="K11" s="485"/>
      <c r="L11" s="486"/>
      <c r="M11" s="486"/>
      <c r="N11" s="486"/>
      <c r="O11" s="487"/>
      <c r="P11" s="494"/>
      <c r="Q11" s="495"/>
      <c r="R11" s="495"/>
      <c r="S11" s="495"/>
      <c r="T11" s="496"/>
      <c r="U11" s="398" t="s">
        <v>152</v>
      </c>
      <c r="V11" s="399"/>
      <c r="W11" s="399"/>
      <c r="X11" s="399"/>
      <c r="Y11" s="399"/>
      <c r="Z11" s="400"/>
      <c r="AA11" s="401">
        <f>IF(W22&gt;S22,"子供無料座席（団体用）が子供無料座席（個人用）を上回っています",W22)</f>
        <v>0</v>
      </c>
      <c r="AB11" s="401"/>
      <c r="AC11" s="401"/>
      <c r="AD11" s="402"/>
      <c r="AE11" s="408"/>
      <c r="AF11" s="408"/>
      <c r="AG11" s="408"/>
      <c r="AH11" s="408"/>
      <c r="AI11" s="409"/>
      <c r="AJ11" s="503"/>
      <c r="AK11" s="504"/>
      <c r="AL11" s="504"/>
      <c r="AM11" s="505"/>
      <c r="AN11" s="508"/>
      <c r="AO11" s="509"/>
      <c r="AP11" s="439"/>
      <c r="AQ11" s="397"/>
      <c r="AR11" s="397"/>
      <c r="AS11" s="397"/>
      <c r="AT11" s="397"/>
      <c r="AU11" s="397"/>
      <c r="AV11" s="397"/>
      <c r="AW11" s="397"/>
      <c r="AX11" s="397"/>
      <c r="AY11" s="397"/>
      <c r="AZ11" s="397"/>
      <c r="BA11" s="397"/>
      <c r="BB11" s="397"/>
      <c r="BC11" s="397"/>
      <c r="BD11" s="397"/>
      <c r="BE11" s="397"/>
      <c r="BF11" s="397"/>
      <c r="BG11" s="397"/>
      <c r="BH11" s="397"/>
      <c r="BI11" s="397"/>
      <c r="BJ11" s="397"/>
      <c r="BK11" s="397"/>
    </row>
    <row r="12" spans="2:63" ht="37.200000000000003" customHeight="1" x14ac:dyDescent="0.2">
      <c r="B12" s="468"/>
      <c r="C12" s="469"/>
      <c r="D12" s="469"/>
      <c r="E12" s="470"/>
      <c r="F12" s="477"/>
      <c r="G12" s="139"/>
      <c r="H12" s="139"/>
      <c r="I12" s="139"/>
      <c r="J12" s="478"/>
      <c r="K12" s="485"/>
      <c r="L12" s="486"/>
      <c r="M12" s="486"/>
      <c r="N12" s="486"/>
      <c r="O12" s="487"/>
      <c r="P12" s="494"/>
      <c r="Q12" s="495"/>
      <c r="R12" s="495"/>
      <c r="S12" s="495"/>
      <c r="T12" s="496"/>
      <c r="U12" s="398" t="s">
        <v>153</v>
      </c>
      <c r="V12" s="399"/>
      <c r="W12" s="399"/>
      <c r="X12" s="399"/>
      <c r="Y12" s="399"/>
      <c r="Z12" s="400"/>
      <c r="AA12" s="403">
        <f>AD22</f>
        <v>0</v>
      </c>
      <c r="AB12" s="401"/>
      <c r="AC12" s="401"/>
      <c r="AD12" s="402"/>
      <c r="AE12" s="404" t="s">
        <v>122</v>
      </c>
      <c r="AF12" s="405"/>
      <c r="AG12" s="405"/>
      <c r="AH12" s="405"/>
      <c r="AI12" s="406"/>
      <c r="AJ12" s="410" t="e">
        <f>ROUNDDOWN((AA12+AA13)/P10,2)</f>
        <v>#DIV/0!</v>
      </c>
      <c r="AK12" s="411"/>
      <c r="AL12" s="411"/>
      <c r="AM12" s="412"/>
      <c r="AN12" s="508"/>
      <c r="AO12" s="509"/>
      <c r="AP12" s="439"/>
      <c r="AQ12" s="386" t="str">
        <f>IF((S22+AD22)&lt;(W22+AE22),"【エラー】　個人用（子供無料＋同伴半額）よりも団体用（子供無料＋同伴半額）が多くなっているため、団体用の座席数を減じる必要があります","")</f>
        <v/>
      </c>
      <c r="AR12" s="386"/>
      <c r="AS12" s="386"/>
      <c r="AT12" s="386"/>
      <c r="AU12" s="386"/>
      <c r="AV12" s="386"/>
      <c r="AW12" s="386"/>
      <c r="AX12" s="386"/>
      <c r="AY12" s="386"/>
      <c r="AZ12" s="386"/>
      <c r="BA12" s="386"/>
      <c r="BB12" s="386"/>
      <c r="BC12" s="386"/>
      <c r="BD12" s="386"/>
      <c r="BE12" s="386"/>
      <c r="BF12" s="386"/>
      <c r="BG12" s="386"/>
      <c r="BH12" s="386"/>
      <c r="BI12" s="386"/>
      <c r="BJ12" s="386"/>
      <c r="BK12" s="386"/>
    </row>
    <row r="13" spans="2:63" ht="37.200000000000003" customHeight="1" x14ac:dyDescent="0.2">
      <c r="B13" s="471"/>
      <c r="C13" s="472"/>
      <c r="D13" s="472"/>
      <c r="E13" s="473"/>
      <c r="F13" s="479"/>
      <c r="G13" s="480"/>
      <c r="H13" s="480"/>
      <c r="I13" s="480"/>
      <c r="J13" s="481"/>
      <c r="K13" s="488"/>
      <c r="L13" s="489"/>
      <c r="M13" s="489"/>
      <c r="N13" s="489"/>
      <c r="O13" s="490"/>
      <c r="P13" s="497"/>
      <c r="Q13" s="498"/>
      <c r="R13" s="498"/>
      <c r="S13" s="498"/>
      <c r="T13" s="499"/>
      <c r="U13" s="398" t="s">
        <v>154</v>
      </c>
      <c r="V13" s="399"/>
      <c r="W13" s="399"/>
      <c r="X13" s="399"/>
      <c r="Y13" s="399"/>
      <c r="Z13" s="400"/>
      <c r="AA13" s="418">
        <f>IF(AE22&gt;AD22,"同伴者半額席（団体用）が同伴者半額席（個人用）を上回っています",AE22)</f>
        <v>0</v>
      </c>
      <c r="AB13" s="418"/>
      <c r="AC13" s="418"/>
      <c r="AD13" s="419"/>
      <c r="AE13" s="407"/>
      <c r="AF13" s="408"/>
      <c r="AG13" s="408"/>
      <c r="AH13" s="408"/>
      <c r="AI13" s="409"/>
      <c r="AJ13" s="413"/>
      <c r="AK13" s="414"/>
      <c r="AL13" s="414"/>
      <c r="AM13" s="415"/>
      <c r="AN13" s="510"/>
      <c r="AO13" s="511"/>
      <c r="AP13" s="439"/>
      <c r="AQ13" s="386"/>
      <c r="AR13" s="386"/>
      <c r="AS13" s="386"/>
      <c r="AT13" s="386"/>
      <c r="AU13" s="386"/>
      <c r="AV13" s="386"/>
      <c r="AW13" s="386"/>
      <c r="AX13" s="386"/>
      <c r="AY13" s="386"/>
      <c r="AZ13" s="386"/>
      <c r="BA13" s="386"/>
      <c r="BB13" s="386"/>
      <c r="BC13" s="386"/>
      <c r="BD13" s="386"/>
      <c r="BE13" s="386"/>
      <c r="BF13" s="386"/>
      <c r="BG13" s="386"/>
      <c r="BH13" s="386"/>
      <c r="BI13" s="386"/>
      <c r="BJ13" s="386"/>
      <c r="BK13" s="386"/>
    </row>
    <row r="14" spans="2:63" ht="23.1" customHeight="1" x14ac:dyDescent="0.2">
      <c r="B14" s="420" t="s">
        <v>39</v>
      </c>
      <c r="C14" s="420"/>
      <c r="D14" s="420"/>
      <c r="E14" s="420"/>
      <c r="F14" s="421"/>
      <c r="G14" s="422"/>
      <c r="H14" s="422"/>
      <c r="I14" s="422"/>
      <c r="J14" s="422"/>
      <c r="K14" s="140" t="s">
        <v>181</v>
      </c>
      <c r="L14" s="247"/>
      <c r="M14" s="247"/>
      <c r="N14" s="247"/>
      <c r="O14" s="247"/>
      <c r="P14" s="423"/>
      <c r="Q14" s="424"/>
      <c r="R14" s="424"/>
      <c r="S14" s="424"/>
      <c r="T14" s="424"/>
      <c r="U14" s="427" t="s">
        <v>91</v>
      </c>
      <c r="V14" s="428"/>
      <c r="W14" s="428"/>
      <c r="X14" s="428"/>
      <c r="Y14" s="428"/>
      <c r="Z14" s="429"/>
      <c r="AA14" s="433"/>
      <c r="AB14" s="434"/>
      <c r="AC14" s="434"/>
      <c r="AD14" s="435"/>
      <c r="AE14" s="404" t="s">
        <v>110</v>
      </c>
      <c r="AF14" s="440"/>
      <c r="AG14" s="440"/>
      <c r="AH14" s="440"/>
      <c r="AI14" s="441"/>
      <c r="AJ14" s="445">
        <f>SUM(Y22,AI22)</f>
        <v>0</v>
      </c>
      <c r="AK14" s="446"/>
      <c r="AL14" s="446"/>
      <c r="AM14" s="446"/>
      <c r="AN14" s="446"/>
      <c r="AO14" s="446"/>
      <c r="AP14" s="447"/>
      <c r="AQ14" s="386" t="str">
        <f>IF(AE22&gt;W22,"【エラー】　団体用の同伴者席が団体用の子供席より多くなっているため、団体用の同伴者席数を減じる必要があります","")</f>
        <v/>
      </c>
      <c r="AR14" s="386"/>
      <c r="AS14" s="386"/>
      <c r="AT14" s="386"/>
      <c r="AU14" s="386"/>
      <c r="AV14" s="386"/>
      <c r="AW14" s="386"/>
      <c r="AX14" s="386"/>
      <c r="AY14" s="386"/>
      <c r="AZ14" s="386"/>
      <c r="BA14" s="386"/>
      <c r="BB14" s="386"/>
      <c r="BC14" s="386"/>
      <c r="BD14" s="386"/>
      <c r="BE14" s="386"/>
      <c r="BF14" s="386"/>
      <c r="BG14" s="386"/>
      <c r="BH14" s="386"/>
      <c r="BI14" s="386"/>
      <c r="BJ14" s="386"/>
      <c r="BK14" s="386"/>
    </row>
    <row r="15" spans="2:63" ht="31.95" customHeight="1" x14ac:dyDescent="0.2">
      <c r="B15" s="420"/>
      <c r="C15" s="420"/>
      <c r="D15" s="420"/>
      <c r="E15" s="420"/>
      <c r="F15" s="421"/>
      <c r="G15" s="422"/>
      <c r="H15" s="422"/>
      <c r="I15" s="422"/>
      <c r="J15" s="422"/>
      <c r="K15" s="141"/>
      <c r="L15" s="247"/>
      <c r="M15" s="247"/>
      <c r="N15" s="247"/>
      <c r="O15" s="247"/>
      <c r="P15" s="425"/>
      <c r="Q15" s="426"/>
      <c r="R15" s="426"/>
      <c r="S15" s="426"/>
      <c r="T15" s="426"/>
      <c r="U15" s="430"/>
      <c r="V15" s="431"/>
      <c r="W15" s="431"/>
      <c r="X15" s="431"/>
      <c r="Y15" s="431"/>
      <c r="Z15" s="432"/>
      <c r="AA15" s="436"/>
      <c r="AB15" s="437"/>
      <c r="AC15" s="437"/>
      <c r="AD15" s="438"/>
      <c r="AE15" s="442"/>
      <c r="AF15" s="443"/>
      <c r="AG15" s="443"/>
      <c r="AH15" s="443"/>
      <c r="AI15" s="444"/>
      <c r="AJ15" s="448"/>
      <c r="AK15" s="449"/>
      <c r="AL15" s="449"/>
      <c r="AM15" s="449"/>
      <c r="AN15" s="449"/>
      <c r="AO15" s="449"/>
      <c r="AP15" s="450"/>
      <c r="AQ15" s="386"/>
      <c r="AR15" s="386"/>
      <c r="AS15" s="386"/>
      <c r="AT15" s="386"/>
      <c r="AU15" s="386"/>
      <c r="AV15" s="386"/>
      <c r="AW15" s="386"/>
      <c r="AX15" s="386"/>
      <c r="AY15" s="386"/>
      <c r="AZ15" s="386"/>
      <c r="BA15" s="386"/>
      <c r="BB15" s="386"/>
      <c r="BC15" s="386"/>
      <c r="BD15" s="386"/>
      <c r="BE15" s="386"/>
      <c r="BF15" s="386"/>
      <c r="BG15" s="386"/>
      <c r="BH15" s="386"/>
      <c r="BI15" s="386"/>
      <c r="BJ15" s="386"/>
      <c r="BK15" s="386"/>
    </row>
    <row r="16" spans="2:63" ht="39.6" customHeight="1" x14ac:dyDescent="0.2">
      <c r="B16" s="387" t="s">
        <v>114</v>
      </c>
      <c r="C16" s="247"/>
      <c r="D16" s="247"/>
      <c r="E16" s="247"/>
      <c r="F16" s="247"/>
      <c r="G16" s="247"/>
      <c r="H16" s="247"/>
      <c r="I16" s="247"/>
      <c r="J16" s="388" t="s">
        <v>85</v>
      </c>
      <c r="K16" s="389"/>
      <c r="L16" s="389" t="s">
        <v>86</v>
      </c>
      <c r="M16" s="389"/>
      <c r="N16" s="389"/>
      <c r="O16" s="389" t="s">
        <v>100</v>
      </c>
      <c r="P16" s="389"/>
      <c r="Q16" s="389"/>
      <c r="R16" s="389"/>
      <c r="S16" s="389" t="s">
        <v>150</v>
      </c>
      <c r="T16" s="389"/>
      <c r="U16" s="389"/>
      <c r="V16" s="389"/>
      <c r="W16" s="390" t="s">
        <v>148</v>
      </c>
      <c r="X16" s="390"/>
      <c r="Y16" s="390" t="s">
        <v>112</v>
      </c>
      <c r="Z16" s="390"/>
      <c r="AA16" s="390"/>
      <c r="AB16" s="390"/>
      <c r="AC16" s="390"/>
      <c r="AD16" s="69" t="s">
        <v>151</v>
      </c>
      <c r="AE16" s="389" t="s">
        <v>149</v>
      </c>
      <c r="AF16" s="389"/>
      <c r="AG16" s="389"/>
      <c r="AH16" s="389"/>
      <c r="AI16" s="390" t="s">
        <v>113</v>
      </c>
      <c r="AJ16" s="390"/>
      <c r="AK16" s="390"/>
      <c r="AL16" s="390"/>
      <c r="AM16" s="390"/>
      <c r="AN16" s="390"/>
      <c r="AO16" s="390"/>
      <c r="AP16" s="391"/>
      <c r="AQ16" s="4"/>
    </row>
    <row r="17" spans="2:73" ht="27" customHeight="1" x14ac:dyDescent="0.2">
      <c r="B17" s="387"/>
      <c r="C17" s="247"/>
      <c r="D17" s="247"/>
      <c r="E17" s="247"/>
      <c r="F17" s="247"/>
      <c r="G17" s="247"/>
      <c r="H17" s="247"/>
      <c r="I17" s="247"/>
      <c r="J17" s="392" t="s">
        <v>92</v>
      </c>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4"/>
      <c r="AQ17" s="4"/>
    </row>
    <row r="18" spans="2:73" ht="23.1" customHeight="1" x14ac:dyDescent="0.2">
      <c r="B18" s="387"/>
      <c r="C18" s="247"/>
      <c r="D18" s="247"/>
      <c r="E18" s="247"/>
      <c r="F18" s="247"/>
      <c r="G18" s="247"/>
      <c r="H18" s="247"/>
      <c r="I18" s="247"/>
      <c r="J18" s="383"/>
      <c r="K18" s="384"/>
      <c r="L18" s="385"/>
      <c r="M18" s="385"/>
      <c r="N18" s="385"/>
      <c r="O18" s="385"/>
      <c r="P18" s="385"/>
      <c r="Q18" s="385"/>
      <c r="R18" s="385"/>
      <c r="S18" s="385"/>
      <c r="T18" s="385"/>
      <c r="U18" s="385"/>
      <c r="V18" s="385"/>
      <c r="W18" s="378"/>
      <c r="X18" s="379"/>
      <c r="Y18" s="369">
        <f>IF(L18&lt;=30000,L18*S18+L18*W18,30000*S18+30000*W18)</f>
        <v>0</v>
      </c>
      <c r="Z18" s="370"/>
      <c r="AA18" s="370"/>
      <c r="AB18" s="370"/>
      <c r="AC18" s="371"/>
      <c r="AD18" s="70"/>
      <c r="AE18" s="372"/>
      <c r="AF18" s="372"/>
      <c r="AG18" s="372"/>
      <c r="AH18" s="373"/>
      <c r="AI18" s="395">
        <f>IF(L18&lt;=30000,L18/2*AD18+L18/2*AE18,30000/2*AD18+30000/2*AE18)</f>
        <v>0</v>
      </c>
      <c r="AJ18" s="395"/>
      <c r="AK18" s="395"/>
      <c r="AL18" s="395"/>
      <c r="AM18" s="395"/>
      <c r="AN18" s="395"/>
      <c r="AO18" s="369"/>
      <c r="AP18" s="396"/>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row>
    <row r="19" spans="2:73" ht="23.1" customHeight="1" x14ac:dyDescent="0.2">
      <c r="B19" s="387"/>
      <c r="C19" s="247"/>
      <c r="D19" s="247"/>
      <c r="E19" s="247"/>
      <c r="F19" s="247"/>
      <c r="G19" s="247"/>
      <c r="H19" s="247"/>
      <c r="I19" s="247"/>
      <c r="J19" s="383"/>
      <c r="K19" s="384"/>
      <c r="L19" s="385"/>
      <c r="M19" s="385"/>
      <c r="N19" s="385"/>
      <c r="O19" s="385"/>
      <c r="P19" s="385"/>
      <c r="Q19" s="385"/>
      <c r="R19" s="385"/>
      <c r="S19" s="385"/>
      <c r="T19" s="385"/>
      <c r="U19" s="385"/>
      <c r="V19" s="385"/>
      <c r="W19" s="378"/>
      <c r="X19" s="379"/>
      <c r="Y19" s="369">
        <f t="shared" ref="Y19:Y21" si="0">IF(L19&lt;=30000,L19*S19+L19*W19,30000*S19+30000*W19)</f>
        <v>0</v>
      </c>
      <c r="Z19" s="370"/>
      <c r="AA19" s="370"/>
      <c r="AB19" s="370"/>
      <c r="AC19" s="371"/>
      <c r="AD19" s="70"/>
      <c r="AE19" s="372"/>
      <c r="AF19" s="372"/>
      <c r="AG19" s="372"/>
      <c r="AH19" s="373"/>
      <c r="AI19" s="369">
        <f>IF(L19&lt;=30000,L19/2*AD19+L19/2*AE19,30000/2*AD19+30000/2*AE19)</f>
        <v>0</v>
      </c>
      <c r="AJ19" s="370"/>
      <c r="AK19" s="370"/>
      <c r="AL19" s="370"/>
      <c r="AM19" s="370"/>
      <c r="AN19" s="370"/>
      <c r="AO19" s="370"/>
      <c r="AP19" s="374"/>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row>
    <row r="20" spans="2:73" ht="22.95" customHeight="1" x14ac:dyDescent="0.2">
      <c r="B20" s="387"/>
      <c r="C20" s="247"/>
      <c r="D20" s="247"/>
      <c r="E20" s="247"/>
      <c r="F20" s="247"/>
      <c r="G20" s="247"/>
      <c r="H20" s="247"/>
      <c r="I20" s="247"/>
      <c r="J20" s="383"/>
      <c r="K20" s="384"/>
      <c r="L20" s="385"/>
      <c r="M20" s="385"/>
      <c r="N20" s="385"/>
      <c r="O20" s="385"/>
      <c r="P20" s="385"/>
      <c r="Q20" s="385"/>
      <c r="R20" s="385"/>
      <c r="S20" s="385"/>
      <c r="T20" s="385"/>
      <c r="U20" s="385"/>
      <c r="V20" s="385"/>
      <c r="W20" s="378"/>
      <c r="X20" s="379"/>
      <c r="Y20" s="369">
        <f t="shared" si="0"/>
        <v>0</v>
      </c>
      <c r="Z20" s="370"/>
      <c r="AA20" s="370"/>
      <c r="AB20" s="370"/>
      <c r="AC20" s="371"/>
      <c r="AD20" s="70"/>
      <c r="AE20" s="372"/>
      <c r="AF20" s="372"/>
      <c r="AG20" s="372"/>
      <c r="AH20" s="373"/>
      <c r="AI20" s="369">
        <f t="shared" ref="AI20:AI21" si="1">IF(L20&lt;=30000,L20/2*AD20+L20/2*AE20,30000/2*AD20+30000/2*AE20)</f>
        <v>0</v>
      </c>
      <c r="AJ20" s="370"/>
      <c r="AK20" s="370"/>
      <c r="AL20" s="370"/>
      <c r="AM20" s="370"/>
      <c r="AN20" s="370"/>
      <c r="AO20" s="370"/>
      <c r="AP20" s="374"/>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row>
    <row r="21" spans="2:73" ht="23.1" customHeight="1" thickBot="1" x14ac:dyDescent="0.25">
      <c r="B21" s="387"/>
      <c r="C21" s="247"/>
      <c r="D21" s="247"/>
      <c r="E21" s="247"/>
      <c r="F21" s="247"/>
      <c r="G21" s="247"/>
      <c r="H21" s="247"/>
      <c r="I21" s="247"/>
      <c r="J21" s="375"/>
      <c r="K21" s="376"/>
      <c r="L21" s="377"/>
      <c r="M21" s="377"/>
      <c r="N21" s="377"/>
      <c r="O21" s="377"/>
      <c r="P21" s="377"/>
      <c r="Q21" s="377"/>
      <c r="R21" s="377"/>
      <c r="S21" s="377"/>
      <c r="T21" s="377"/>
      <c r="U21" s="377"/>
      <c r="V21" s="377"/>
      <c r="W21" s="378"/>
      <c r="X21" s="379"/>
      <c r="Y21" s="369">
        <f t="shared" si="0"/>
        <v>0</v>
      </c>
      <c r="Z21" s="370"/>
      <c r="AA21" s="370"/>
      <c r="AB21" s="370"/>
      <c r="AC21" s="371"/>
      <c r="AD21" s="71"/>
      <c r="AE21" s="372"/>
      <c r="AF21" s="372"/>
      <c r="AG21" s="372"/>
      <c r="AH21" s="373"/>
      <c r="AI21" s="380">
        <f t="shared" si="1"/>
        <v>0</v>
      </c>
      <c r="AJ21" s="381"/>
      <c r="AK21" s="381"/>
      <c r="AL21" s="381"/>
      <c r="AM21" s="381"/>
      <c r="AN21" s="381"/>
      <c r="AO21" s="381"/>
      <c r="AP21" s="382"/>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row>
    <row r="22" spans="2:73" ht="23.1" customHeight="1" thickTop="1" x14ac:dyDescent="0.2">
      <c r="B22" s="247"/>
      <c r="C22" s="247"/>
      <c r="D22" s="247"/>
      <c r="E22" s="247"/>
      <c r="F22" s="247"/>
      <c r="G22" s="247"/>
      <c r="H22" s="247"/>
      <c r="I22" s="247"/>
      <c r="J22" s="366" t="s">
        <v>75</v>
      </c>
      <c r="K22" s="367"/>
      <c r="L22" s="368" t="s">
        <v>87</v>
      </c>
      <c r="M22" s="368"/>
      <c r="N22" s="368"/>
      <c r="O22" s="349">
        <f>SUM(O18:R21)</f>
        <v>0</v>
      </c>
      <c r="P22" s="349"/>
      <c r="Q22" s="349"/>
      <c r="R22" s="349"/>
      <c r="S22" s="349">
        <f>SUM(S18:V21)</f>
        <v>0</v>
      </c>
      <c r="T22" s="349"/>
      <c r="U22" s="349"/>
      <c r="V22" s="349"/>
      <c r="W22" s="349">
        <f>SUM(W18:X21)</f>
        <v>0</v>
      </c>
      <c r="X22" s="349"/>
      <c r="Y22" s="349">
        <f>SUM(Y18:AC21)</f>
        <v>0</v>
      </c>
      <c r="Z22" s="349"/>
      <c r="AA22" s="349"/>
      <c r="AB22" s="349"/>
      <c r="AC22" s="349"/>
      <c r="AD22" s="74">
        <f>SUM(AD18:AD21)</f>
        <v>0</v>
      </c>
      <c r="AE22" s="346">
        <f>SUM(AE18:AH21)</f>
        <v>0</v>
      </c>
      <c r="AF22" s="347"/>
      <c r="AG22" s="347"/>
      <c r="AH22" s="348"/>
      <c r="AI22" s="349">
        <f>SUM(AI18:AP21)</f>
        <v>0</v>
      </c>
      <c r="AJ22" s="349"/>
      <c r="AK22" s="349"/>
      <c r="AL22" s="349"/>
      <c r="AM22" s="349"/>
      <c r="AN22" s="349"/>
      <c r="AO22" s="349"/>
      <c r="AP22" s="350"/>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row>
    <row r="23" spans="2:73" ht="23.1" customHeight="1" x14ac:dyDescent="0.2">
      <c r="B23" s="351" t="s">
        <v>44</v>
      </c>
      <c r="C23" s="352"/>
      <c r="D23" s="352"/>
      <c r="E23" s="352"/>
      <c r="F23" s="352"/>
      <c r="G23" s="352"/>
      <c r="H23" s="352"/>
      <c r="I23" s="353"/>
      <c r="J23" s="354"/>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6"/>
      <c r="AQ23" s="4"/>
    </row>
    <row r="24" spans="2:73" s="32" customFormat="1" ht="22.95" customHeight="1" x14ac:dyDescent="0.2">
      <c r="B24" s="357" t="s">
        <v>140</v>
      </c>
      <c r="C24" s="358"/>
      <c r="D24" s="358"/>
      <c r="E24" s="358"/>
      <c r="F24" s="358"/>
      <c r="G24" s="358"/>
      <c r="H24" s="358"/>
      <c r="I24" s="358"/>
      <c r="J24" s="360"/>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2"/>
    </row>
    <row r="25" spans="2:73" s="32" customFormat="1" ht="22.95" customHeight="1" x14ac:dyDescent="0.2">
      <c r="B25" s="359"/>
      <c r="C25" s="359"/>
      <c r="D25" s="359"/>
      <c r="E25" s="359"/>
      <c r="F25" s="359"/>
      <c r="G25" s="359"/>
      <c r="H25" s="359"/>
      <c r="I25" s="359"/>
      <c r="J25" s="360"/>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2"/>
    </row>
    <row r="26" spans="2:73" s="32" customFormat="1" ht="22.95" customHeight="1" x14ac:dyDescent="0.2">
      <c r="B26" s="359"/>
      <c r="C26" s="359"/>
      <c r="D26" s="359"/>
      <c r="E26" s="359"/>
      <c r="F26" s="359"/>
      <c r="G26" s="359"/>
      <c r="H26" s="359"/>
      <c r="I26" s="359"/>
      <c r="J26" s="360"/>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2"/>
    </row>
    <row r="27" spans="2:73" s="32" customFormat="1" ht="22.95" customHeight="1" x14ac:dyDescent="0.2">
      <c r="B27" s="359"/>
      <c r="C27" s="359"/>
      <c r="D27" s="359"/>
      <c r="E27" s="359"/>
      <c r="F27" s="359"/>
      <c r="G27" s="359"/>
      <c r="H27" s="359"/>
      <c r="I27" s="359"/>
      <c r="J27" s="360"/>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2"/>
    </row>
    <row r="28" spans="2:73" s="32" customFormat="1" ht="22.95" customHeight="1" x14ac:dyDescent="0.2">
      <c r="B28" s="359"/>
      <c r="C28" s="359"/>
      <c r="D28" s="359"/>
      <c r="E28" s="359"/>
      <c r="F28" s="359"/>
      <c r="G28" s="359"/>
      <c r="H28" s="359"/>
      <c r="I28" s="359"/>
      <c r="J28" s="360"/>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row>
    <row r="29" spans="2:73" s="32" customFormat="1" ht="387.75" customHeight="1" x14ac:dyDescent="0.2">
      <c r="B29" s="359"/>
      <c r="C29" s="359"/>
      <c r="D29" s="359"/>
      <c r="E29" s="359"/>
      <c r="F29" s="359"/>
      <c r="G29" s="359"/>
      <c r="H29" s="359"/>
      <c r="I29" s="359"/>
      <c r="J29" s="363"/>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row>
    <row r="30" spans="2:73" s="32" customFormat="1" ht="135.6" customHeight="1" x14ac:dyDescent="0.2">
      <c r="B30" s="331" t="s">
        <v>138</v>
      </c>
      <c r="C30" s="332"/>
      <c r="D30" s="332"/>
      <c r="E30" s="332"/>
      <c r="F30" s="332"/>
      <c r="G30" s="332"/>
      <c r="H30" s="332"/>
      <c r="I30" s="33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row>
    <row r="31" spans="2:73" s="32" customFormat="1" ht="121.2" customHeight="1" x14ac:dyDescent="0.2">
      <c r="B31" s="331" t="s">
        <v>139</v>
      </c>
      <c r="C31" s="344"/>
      <c r="D31" s="344"/>
      <c r="E31" s="344"/>
      <c r="F31" s="344"/>
      <c r="G31" s="344"/>
      <c r="H31" s="344"/>
      <c r="I31" s="345"/>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row>
    <row r="32" spans="2:73" s="32" customFormat="1" ht="43.95" customHeight="1" x14ac:dyDescent="0.2">
      <c r="B32" s="331" t="s">
        <v>120</v>
      </c>
      <c r="C32" s="344"/>
      <c r="D32" s="344"/>
      <c r="E32" s="344"/>
      <c r="F32" s="344"/>
      <c r="G32" s="344"/>
      <c r="H32" s="344"/>
      <c r="I32" s="345"/>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row>
    <row r="33" spans="1:42" s="32" customFormat="1" ht="43.95" customHeight="1" x14ac:dyDescent="0.2">
      <c r="B33" s="331" t="s">
        <v>131</v>
      </c>
      <c r="C33" s="332"/>
      <c r="D33" s="332"/>
      <c r="E33" s="332"/>
      <c r="F33" s="332"/>
      <c r="G33" s="332"/>
      <c r="H33" s="332"/>
      <c r="I33" s="333"/>
      <c r="J33" s="334"/>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6"/>
    </row>
    <row r="35" spans="1:42" ht="89.4" customHeight="1" x14ac:dyDescent="0.2">
      <c r="A35" s="68"/>
      <c r="B35" s="337" t="s">
        <v>84</v>
      </c>
      <c r="C35" s="337"/>
      <c r="D35" s="337"/>
      <c r="E35" s="337"/>
      <c r="F35" s="337"/>
      <c r="G35" s="337"/>
      <c r="H35" s="337"/>
      <c r="I35" s="338"/>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row>
    <row r="36" spans="1:42" ht="89.25" customHeight="1" x14ac:dyDescent="0.2">
      <c r="A36" s="68"/>
      <c r="B36" s="337" t="s">
        <v>124</v>
      </c>
      <c r="C36" s="337"/>
      <c r="D36" s="337"/>
      <c r="E36" s="337"/>
      <c r="F36" s="337"/>
      <c r="G36" s="337"/>
      <c r="H36" s="337"/>
      <c r="I36" s="338"/>
      <c r="J36" s="340"/>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2"/>
    </row>
    <row r="37" spans="1:42" ht="17.399999999999999" customHeight="1" x14ac:dyDescent="0.2">
      <c r="A37" s="57"/>
      <c r="B37" s="57"/>
      <c r="C37" s="57"/>
      <c r="D37" s="57"/>
      <c r="E37" s="57"/>
      <c r="F37" s="57"/>
      <c r="G37" s="57"/>
      <c r="H37" s="57"/>
      <c r="I37" s="57"/>
      <c r="J37" s="57"/>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row>
  </sheetData>
  <sheetProtection algorithmName="SHA-512" hashValue="2qCc/GRfXVez6IpQjPg4eCvH05sFsGUUe9WmYxvgA4SmBDLDjhz9DxBrQBkLc463E686dBFOFyCsN6Bkx300Ug==" saltValue="IzJqsUa7LnsIC950C6DcPg==" spinCount="100000" sheet="1" formatCells="0" formatColumns="0" formatRows="0" insertColumns="0" insertRows="0" insertHyperlinks="0" deleteColumns="0" deleteRows="0" sort="0" autoFilter="0" pivotTables="0"/>
  <mergeCells count="111">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 ref="AO9:AP9"/>
    <mergeCell ref="AA13:AD13"/>
    <mergeCell ref="B14:E15"/>
    <mergeCell ref="F14:J15"/>
    <mergeCell ref="K14:O15"/>
    <mergeCell ref="P14:T15"/>
    <mergeCell ref="U14:Z15"/>
    <mergeCell ref="AA14:AD15"/>
    <mergeCell ref="AP10:AP13"/>
    <mergeCell ref="AE14:AI15"/>
    <mergeCell ref="AJ14:AP15"/>
    <mergeCell ref="AQ10:BK11"/>
    <mergeCell ref="U11:Z11"/>
    <mergeCell ref="AA11:AD11"/>
    <mergeCell ref="U12:Z12"/>
    <mergeCell ref="AA12:AD12"/>
    <mergeCell ref="AE12:AI13"/>
    <mergeCell ref="AJ12:AM13"/>
    <mergeCell ref="AQ12:BK13"/>
    <mergeCell ref="U13:Z13"/>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E22:AH22"/>
    <mergeCell ref="AI22:AP22"/>
    <mergeCell ref="B23:I23"/>
    <mergeCell ref="J23:AP23"/>
    <mergeCell ref="B24:I29"/>
    <mergeCell ref="J24:AP29"/>
    <mergeCell ref="J22:K22"/>
    <mergeCell ref="L22:N22"/>
    <mergeCell ref="O22:R22"/>
    <mergeCell ref="S22:V22"/>
    <mergeCell ref="W22:X22"/>
    <mergeCell ref="Y22:AC22"/>
    <mergeCell ref="B33:I33"/>
    <mergeCell ref="J33:AP33"/>
    <mergeCell ref="B35:I35"/>
    <mergeCell ref="J35:AP35"/>
    <mergeCell ref="B36:I36"/>
    <mergeCell ref="J36:AP36"/>
    <mergeCell ref="B30:I30"/>
    <mergeCell ref="J30:AP30"/>
    <mergeCell ref="B31:I31"/>
    <mergeCell ref="J31:AP31"/>
    <mergeCell ref="B32:I32"/>
    <mergeCell ref="J32:AP32"/>
  </mergeCells>
  <phoneticPr fontId="20"/>
  <dataValidations count="2">
    <dataValidation allowBlank="1" showInputMessage="1" sqref="AP5 J5 AA5" xr:uid="{00000000-0002-0000-0500-000000000000}"/>
    <dataValidation type="list" allowBlank="1" showInputMessage="1" showErrorMessage="1" sqref="F10:J13" xr:uid="{00000000-0002-0000-05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55"/>
  <sheetViews>
    <sheetView view="pageBreakPreview" zoomScale="80" zoomScaleNormal="100" zoomScaleSheetLayoutView="80" workbookViewId="0"/>
  </sheetViews>
  <sheetFormatPr defaultColWidth="9" defaultRowHeight="13.2" x14ac:dyDescent="0.2"/>
  <cols>
    <col min="1" max="52" width="2.88671875" style="48" customWidth="1"/>
    <col min="53" max="16384" width="9" style="48"/>
  </cols>
  <sheetData>
    <row r="1" spans="1:47" s="33" customFormat="1" ht="30" customHeight="1" x14ac:dyDescent="0.2">
      <c r="P1" s="2"/>
      <c r="Q1" s="2"/>
      <c r="R1" s="2"/>
      <c r="S1" s="2"/>
      <c r="T1" s="2"/>
      <c r="U1" s="2"/>
      <c r="V1" s="2"/>
      <c r="W1" s="2"/>
      <c r="X1" s="2"/>
      <c r="Y1" s="2"/>
      <c r="AP1" s="34"/>
      <c r="AU1" s="34"/>
    </row>
    <row r="2" spans="1:47" s="33" customFormat="1" ht="13.5" customHeight="1" x14ac:dyDescent="0.2">
      <c r="P2" s="2"/>
      <c r="Q2" s="2"/>
      <c r="R2" s="2"/>
      <c r="S2" s="2"/>
      <c r="T2" s="2"/>
      <c r="U2" s="2"/>
      <c r="V2" s="2"/>
      <c r="W2" s="2"/>
      <c r="X2" s="2"/>
      <c r="AG2" s="35"/>
      <c r="AH2" s="35"/>
      <c r="AI2" s="35"/>
      <c r="AJ2" s="35"/>
      <c r="AK2" s="35"/>
      <c r="AL2" s="35"/>
      <c r="AP2" s="34"/>
      <c r="AU2" s="34"/>
    </row>
    <row r="3" spans="1:47" s="33" customFormat="1" ht="18" customHeight="1" x14ac:dyDescent="0.2">
      <c r="A3" s="619" t="s">
        <v>64</v>
      </c>
      <c r="B3" s="619"/>
      <c r="C3" s="619"/>
      <c r="D3" s="619"/>
      <c r="E3" s="619"/>
      <c r="F3" s="36" t="s">
        <v>63</v>
      </c>
      <c r="G3" s="36"/>
      <c r="H3" s="36"/>
      <c r="I3" s="36"/>
      <c r="J3" s="36"/>
      <c r="K3" s="36"/>
      <c r="L3" s="36"/>
      <c r="M3" s="36"/>
      <c r="N3" s="36"/>
      <c r="O3" s="36"/>
      <c r="P3" s="36"/>
      <c r="Q3" s="36"/>
      <c r="R3" s="36"/>
      <c r="S3" s="36"/>
      <c r="T3" s="36"/>
      <c r="U3" s="36"/>
      <c r="V3" s="36"/>
      <c r="W3" s="36"/>
      <c r="X3" s="37"/>
      <c r="Y3" s="37"/>
      <c r="Z3" s="37"/>
      <c r="AA3" s="37"/>
      <c r="AB3" s="38"/>
      <c r="AP3" s="34"/>
      <c r="AU3" s="34"/>
    </row>
    <row r="4" spans="1:47" s="33" customFormat="1" ht="28.2" customHeight="1" x14ac:dyDescent="0.2">
      <c r="A4" s="39"/>
      <c r="B4" s="39"/>
      <c r="C4" s="39"/>
      <c r="D4" s="39"/>
      <c r="E4" s="39"/>
      <c r="F4" s="36"/>
      <c r="G4" s="645" t="s">
        <v>76</v>
      </c>
      <c r="H4" s="645"/>
      <c r="I4" s="645"/>
      <c r="J4" s="645"/>
      <c r="K4" s="593" t="str">
        <f>IF(様式１!X10="","",様式１!X10)</f>
        <v/>
      </c>
      <c r="L4" s="594"/>
      <c r="M4" s="594"/>
      <c r="N4" s="594"/>
      <c r="O4" s="594"/>
      <c r="P4" s="594"/>
      <c r="Q4" s="594"/>
      <c r="R4" s="594"/>
      <c r="S4" s="594"/>
      <c r="T4" s="594"/>
      <c r="U4" s="594"/>
      <c r="V4" s="594"/>
      <c r="W4" s="594"/>
      <c r="X4" s="594"/>
      <c r="Y4" s="594"/>
      <c r="Z4" s="594"/>
      <c r="AA4" s="594"/>
      <c r="AB4" s="595"/>
      <c r="AC4" s="596" t="s">
        <v>109</v>
      </c>
      <c r="AD4" s="597"/>
      <c r="AE4" s="597"/>
      <c r="AF4" s="597"/>
      <c r="AG4" s="597"/>
      <c r="AH4" s="597"/>
      <c r="AI4" s="597"/>
      <c r="AJ4" s="597"/>
      <c r="AK4" s="597"/>
      <c r="AL4" s="597"/>
      <c r="AM4" s="597"/>
      <c r="AN4" s="598"/>
      <c r="AP4" s="34"/>
      <c r="AU4" s="34"/>
    </row>
    <row r="5" spans="1:47" s="33" customFormat="1" ht="13.5" customHeight="1" x14ac:dyDescent="0.2">
      <c r="A5" s="40" t="s">
        <v>24</v>
      </c>
      <c r="B5" s="40"/>
      <c r="C5" s="40"/>
      <c r="D5" s="40"/>
      <c r="E5" s="40"/>
      <c r="F5" s="41"/>
      <c r="G5" s="41"/>
      <c r="H5" s="41"/>
      <c r="I5" s="41"/>
      <c r="J5" s="41"/>
      <c r="K5" s="41"/>
      <c r="L5" s="41"/>
      <c r="M5" s="41"/>
      <c r="N5" s="41"/>
      <c r="O5" s="41"/>
      <c r="P5" s="41"/>
      <c r="Q5" s="36"/>
      <c r="R5" s="36"/>
      <c r="S5" s="36"/>
      <c r="T5" s="36"/>
      <c r="U5" s="36"/>
      <c r="V5" s="36"/>
      <c r="W5" s="36"/>
      <c r="X5" s="38"/>
      <c r="Y5" s="2"/>
      <c r="AP5" s="34"/>
      <c r="AU5" s="34"/>
    </row>
    <row r="6" spans="1:47" s="33" customFormat="1" ht="20.100000000000001" customHeight="1" x14ac:dyDescent="0.2">
      <c r="A6" s="646" t="s">
        <v>51</v>
      </c>
      <c r="B6" s="646"/>
      <c r="C6" s="646"/>
      <c r="D6" s="646"/>
      <c r="E6" s="646"/>
      <c r="F6" s="646"/>
      <c r="G6" s="646"/>
      <c r="H6" s="646"/>
      <c r="I6" s="646"/>
      <c r="J6" s="646"/>
      <c r="K6" s="633" t="s">
        <v>62</v>
      </c>
      <c r="L6" s="634"/>
      <c r="M6" s="634"/>
      <c r="N6" s="634"/>
      <c r="O6" s="634"/>
      <c r="P6" s="634"/>
      <c r="Q6" s="567" t="s">
        <v>40</v>
      </c>
      <c r="R6" s="540"/>
      <c r="S6" s="540"/>
      <c r="T6" s="540"/>
      <c r="U6" s="540"/>
      <c r="V6" s="540"/>
      <c r="W6" s="540"/>
      <c r="X6" s="540"/>
      <c r="Y6" s="540"/>
      <c r="Z6" s="540"/>
      <c r="AA6" s="540"/>
      <c r="AB6" s="541"/>
      <c r="AC6" s="567" t="s">
        <v>61</v>
      </c>
      <c r="AD6" s="540"/>
      <c r="AE6" s="540"/>
      <c r="AF6" s="540"/>
      <c r="AG6" s="540"/>
      <c r="AH6" s="540"/>
      <c r="AI6" s="540"/>
      <c r="AJ6" s="540"/>
      <c r="AK6" s="540"/>
      <c r="AL6" s="540"/>
      <c r="AM6" s="540"/>
      <c r="AN6" s="541"/>
      <c r="AP6" s="34"/>
      <c r="AU6" s="34"/>
    </row>
    <row r="7" spans="1:47" s="33" customFormat="1" ht="20.100000000000001" customHeight="1" thickBot="1" x14ac:dyDescent="0.25">
      <c r="A7" s="647"/>
      <c r="B7" s="647"/>
      <c r="C7" s="647"/>
      <c r="D7" s="647"/>
      <c r="E7" s="647"/>
      <c r="F7" s="647"/>
      <c r="G7" s="647"/>
      <c r="H7" s="647"/>
      <c r="I7" s="647"/>
      <c r="J7" s="647"/>
      <c r="K7" s="635"/>
      <c r="L7" s="636"/>
      <c r="M7" s="636"/>
      <c r="N7" s="636"/>
      <c r="O7" s="636"/>
      <c r="P7" s="636"/>
      <c r="Q7" s="613"/>
      <c r="R7" s="614"/>
      <c r="S7" s="614"/>
      <c r="T7" s="614"/>
      <c r="U7" s="614"/>
      <c r="V7" s="614"/>
      <c r="W7" s="614"/>
      <c r="X7" s="614"/>
      <c r="Y7" s="614"/>
      <c r="Z7" s="614"/>
      <c r="AA7" s="614"/>
      <c r="AB7" s="615"/>
      <c r="AC7" s="613"/>
      <c r="AD7" s="614"/>
      <c r="AE7" s="614"/>
      <c r="AF7" s="614"/>
      <c r="AG7" s="614"/>
      <c r="AH7" s="614"/>
      <c r="AI7" s="614"/>
      <c r="AJ7" s="614"/>
      <c r="AK7" s="614"/>
      <c r="AL7" s="614"/>
      <c r="AM7" s="614"/>
      <c r="AN7" s="615"/>
      <c r="AP7" s="34"/>
      <c r="AU7" s="34"/>
    </row>
    <row r="8" spans="1:47" s="33" customFormat="1" ht="20.100000000000001" customHeight="1" thickTop="1" x14ac:dyDescent="0.2">
      <c r="A8" s="648" t="s">
        <v>60</v>
      </c>
      <c r="B8" s="620" t="s">
        <v>59</v>
      </c>
      <c r="C8" s="621"/>
      <c r="D8" s="621"/>
      <c r="E8" s="621"/>
      <c r="F8" s="621"/>
      <c r="G8" s="621"/>
      <c r="H8" s="621"/>
      <c r="I8" s="621"/>
      <c r="J8" s="622"/>
      <c r="K8" s="651"/>
      <c r="L8" s="652"/>
      <c r="M8" s="652"/>
      <c r="N8" s="652"/>
      <c r="O8" s="652"/>
      <c r="P8" s="652"/>
      <c r="Q8" s="618"/>
      <c r="R8" s="603"/>
      <c r="S8" s="603"/>
      <c r="T8" s="603"/>
      <c r="U8" s="603"/>
      <c r="V8" s="603"/>
      <c r="W8" s="603"/>
      <c r="X8" s="603"/>
      <c r="Y8" s="603"/>
      <c r="Z8" s="603"/>
      <c r="AA8" s="603"/>
      <c r="AB8" s="604"/>
      <c r="AC8" s="611"/>
      <c r="AD8" s="609"/>
      <c r="AE8" s="609"/>
      <c r="AF8" s="609"/>
      <c r="AG8" s="609"/>
      <c r="AH8" s="609"/>
      <c r="AI8" s="609"/>
      <c r="AJ8" s="609"/>
      <c r="AK8" s="609"/>
      <c r="AL8" s="609"/>
      <c r="AM8" s="609"/>
      <c r="AN8" s="610"/>
      <c r="AP8" s="34"/>
      <c r="AU8" s="34"/>
    </row>
    <row r="9" spans="1:47" s="33" customFormat="1" ht="20.100000000000001" customHeight="1" x14ac:dyDescent="0.2">
      <c r="A9" s="648"/>
      <c r="B9" s="623"/>
      <c r="C9" s="574"/>
      <c r="D9" s="574"/>
      <c r="E9" s="574"/>
      <c r="F9" s="574"/>
      <c r="G9" s="574"/>
      <c r="H9" s="574"/>
      <c r="I9" s="574"/>
      <c r="J9" s="575"/>
      <c r="K9" s="653"/>
      <c r="L9" s="654"/>
      <c r="M9" s="654"/>
      <c r="N9" s="654"/>
      <c r="O9" s="654"/>
      <c r="P9" s="654"/>
      <c r="Q9" s="602"/>
      <c r="R9" s="603"/>
      <c r="S9" s="603"/>
      <c r="T9" s="603"/>
      <c r="U9" s="603"/>
      <c r="V9" s="603"/>
      <c r="W9" s="603"/>
      <c r="X9" s="603"/>
      <c r="Y9" s="603"/>
      <c r="Z9" s="603"/>
      <c r="AA9" s="603"/>
      <c r="AB9" s="604"/>
      <c r="AC9" s="608"/>
      <c r="AD9" s="609"/>
      <c r="AE9" s="609"/>
      <c r="AF9" s="609"/>
      <c r="AG9" s="609"/>
      <c r="AH9" s="609"/>
      <c r="AI9" s="609"/>
      <c r="AJ9" s="609"/>
      <c r="AK9" s="609"/>
      <c r="AL9" s="609"/>
      <c r="AM9" s="609"/>
      <c r="AN9" s="610"/>
      <c r="AP9" s="34"/>
      <c r="AU9" s="34"/>
    </row>
    <row r="10" spans="1:47" s="33" customFormat="1" ht="20.100000000000001" customHeight="1" x14ac:dyDescent="0.2">
      <c r="A10" s="649"/>
      <c r="B10" s="624"/>
      <c r="C10" s="625"/>
      <c r="D10" s="625"/>
      <c r="E10" s="625"/>
      <c r="F10" s="625"/>
      <c r="G10" s="625"/>
      <c r="H10" s="625"/>
      <c r="I10" s="625"/>
      <c r="J10" s="626"/>
      <c r="K10" s="653"/>
      <c r="L10" s="654"/>
      <c r="M10" s="654"/>
      <c r="N10" s="654"/>
      <c r="O10" s="654"/>
      <c r="P10" s="654"/>
      <c r="Q10" s="602"/>
      <c r="R10" s="603"/>
      <c r="S10" s="603"/>
      <c r="T10" s="603"/>
      <c r="U10" s="603"/>
      <c r="V10" s="603"/>
      <c r="W10" s="603"/>
      <c r="X10" s="603"/>
      <c r="Y10" s="603"/>
      <c r="Z10" s="603"/>
      <c r="AA10" s="603"/>
      <c r="AB10" s="604"/>
      <c r="AC10" s="608"/>
      <c r="AD10" s="609"/>
      <c r="AE10" s="609"/>
      <c r="AF10" s="609"/>
      <c r="AG10" s="609"/>
      <c r="AH10" s="609"/>
      <c r="AI10" s="609"/>
      <c r="AJ10" s="609"/>
      <c r="AK10" s="609"/>
      <c r="AL10" s="609"/>
      <c r="AM10" s="609"/>
      <c r="AN10" s="610"/>
      <c r="AP10" s="34"/>
      <c r="AU10" s="34"/>
    </row>
    <row r="11" spans="1:47" s="33" customFormat="1" ht="20.100000000000001" customHeight="1" x14ac:dyDescent="0.2">
      <c r="A11" s="649"/>
      <c r="B11" s="567" t="s">
        <v>78</v>
      </c>
      <c r="C11" s="568"/>
      <c r="D11" s="568"/>
      <c r="E11" s="568"/>
      <c r="F11" s="568"/>
      <c r="G11" s="568"/>
      <c r="H11" s="568"/>
      <c r="I11" s="568"/>
      <c r="J11" s="569"/>
      <c r="K11" s="616"/>
      <c r="L11" s="617"/>
      <c r="M11" s="617"/>
      <c r="N11" s="617"/>
      <c r="O11" s="617"/>
      <c r="P11" s="617"/>
      <c r="Q11" s="612"/>
      <c r="R11" s="600"/>
      <c r="S11" s="600"/>
      <c r="T11" s="600"/>
      <c r="U11" s="600"/>
      <c r="V11" s="600"/>
      <c r="W11" s="600"/>
      <c r="X11" s="600"/>
      <c r="Y11" s="600"/>
      <c r="Z11" s="600"/>
      <c r="AA11" s="600"/>
      <c r="AB11" s="601"/>
      <c r="AC11" s="605"/>
      <c r="AD11" s="606"/>
      <c r="AE11" s="606"/>
      <c r="AF11" s="606"/>
      <c r="AG11" s="606"/>
      <c r="AH11" s="606"/>
      <c r="AI11" s="606"/>
      <c r="AJ11" s="606"/>
      <c r="AK11" s="606"/>
      <c r="AL11" s="606"/>
      <c r="AM11" s="606"/>
      <c r="AN11" s="607"/>
      <c r="AP11" s="34"/>
      <c r="AU11" s="34"/>
    </row>
    <row r="12" spans="1:47" s="33" customFormat="1" ht="20.100000000000001" customHeight="1" x14ac:dyDescent="0.2">
      <c r="A12" s="649"/>
      <c r="B12" s="573"/>
      <c r="C12" s="574"/>
      <c r="D12" s="574"/>
      <c r="E12" s="574"/>
      <c r="F12" s="574"/>
      <c r="G12" s="574"/>
      <c r="H12" s="574"/>
      <c r="I12" s="574"/>
      <c r="J12" s="575"/>
      <c r="K12" s="616"/>
      <c r="L12" s="617"/>
      <c r="M12" s="617"/>
      <c r="N12" s="617"/>
      <c r="O12" s="617"/>
      <c r="P12" s="617"/>
      <c r="Q12" s="602"/>
      <c r="R12" s="603"/>
      <c r="S12" s="603"/>
      <c r="T12" s="603"/>
      <c r="U12" s="603"/>
      <c r="V12" s="603"/>
      <c r="W12" s="603"/>
      <c r="X12" s="603"/>
      <c r="Y12" s="603"/>
      <c r="Z12" s="603"/>
      <c r="AA12" s="603"/>
      <c r="AB12" s="604"/>
      <c r="AC12" s="608"/>
      <c r="AD12" s="609"/>
      <c r="AE12" s="609"/>
      <c r="AF12" s="609"/>
      <c r="AG12" s="609"/>
      <c r="AH12" s="609"/>
      <c r="AI12" s="609"/>
      <c r="AJ12" s="609"/>
      <c r="AK12" s="609"/>
      <c r="AL12" s="609"/>
      <c r="AM12" s="609"/>
      <c r="AN12" s="610"/>
      <c r="AP12" s="34"/>
      <c r="AU12" s="34"/>
    </row>
    <row r="13" spans="1:47" s="33" customFormat="1" ht="20.100000000000001" customHeight="1" x14ac:dyDescent="0.2">
      <c r="A13" s="649"/>
      <c r="B13" s="570"/>
      <c r="C13" s="571"/>
      <c r="D13" s="571"/>
      <c r="E13" s="571"/>
      <c r="F13" s="571"/>
      <c r="G13" s="571"/>
      <c r="H13" s="571"/>
      <c r="I13" s="571"/>
      <c r="J13" s="572"/>
      <c r="K13" s="616"/>
      <c r="L13" s="617"/>
      <c r="M13" s="617"/>
      <c r="N13" s="617"/>
      <c r="O13" s="617"/>
      <c r="P13" s="617"/>
      <c r="Q13" s="602"/>
      <c r="R13" s="603"/>
      <c r="S13" s="603"/>
      <c r="T13" s="603"/>
      <c r="U13" s="603"/>
      <c r="V13" s="603"/>
      <c r="W13" s="603"/>
      <c r="X13" s="603"/>
      <c r="Y13" s="603"/>
      <c r="Z13" s="603"/>
      <c r="AA13" s="603"/>
      <c r="AB13" s="604"/>
      <c r="AC13" s="608"/>
      <c r="AD13" s="609"/>
      <c r="AE13" s="609"/>
      <c r="AF13" s="609"/>
      <c r="AG13" s="609"/>
      <c r="AH13" s="609"/>
      <c r="AI13" s="609"/>
      <c r="AJ13" s="609"/>
      <c r="AK13" s="609"/>
      <c r="AL13" s="609"/>
      <c r="AM13" s="609"/>
      <c r="AN13" s="610"/>
      <c r="AP13" s="34"/>
      <c r="AU13" s="34"/>
    </row>
    <row r="14" spans="1:47" s="33" customFormat="1" ht="20.100000000000001" customHeight="1" x14ac:dyDescent="0.2">
      <c r="A14" s="649"/>
      <c r="B14" s="633" t="s">
        <v>58</v>
      </c>
      <c r="C14" s="634"/>
      <c r="D14" s="634"/>
      <c r="E14" s="634"/>
      <c r="F14" s="634"/>
      <c r="G14" s="634"/>
      <c r="H14" s="634"/>
      <c r="I14" s="634"/>
      <c r="J14" s="637"/>
      <c r="K14" s="616"/>
      <c r="L14" s="617"/>
      <c r="M14" s="617"/>
      <c r="N14" s="617"/>
      <c r="O14" s="617"/>
      <c r="P14" s="617"/>
      <c r="Q14" s="612"/>
      <c r="R14" s="600"/>
      <c r="S14" s="600"/>
      <c r="T14" s="600"/>
      <c r="U14" s="600"/>
      <c r="V14" s="600"/>
      <c r="W14" s="600"/>
      <c r="X14" s="600"/>
      <c r="Y14" s="600"/>
      <c r="Z14" s="600"/>
      <c r="AA14" s="600"/>
      <c r="AB14" s="601"/>
      <c r="AC14" s="605"/>
      <c r="AD14" s="606"/>
      <c r="AE14" s="606"/>
      <c r="AF14" s="606"/>
      <c r="AG14" s="606"/>
      <c r="AH14" s="606"/>
      <c r="AI14" s="606"/>
      <c r="AJ14" s="606"/>
      <c r="AK14" s="606"/>
      <c r="AL14" s="606"/>
      <c r="AM14" s="606"/>
      <c r="AN14" s="607"/>
      <c r="AP14" s="34"/>
      <c r="AU14" s="34"/>
    </row>
    <row r="15" spans="1:47" s="33" customFormat="1" ht="20.100000000000001" customHeight="1" x14ac:dyDescent="0.2">
      <c r="A15" s="649"/>
      <c r="B15" s="623"/>
      <c r="C15" s="638"/>
      <c r="D15" s="638"/>
      <c r="E15" s="638"/>
      <c r="F15" s="638"/>
      <c r="G15" s="638"/>
      <c r="H15" s="638"/>
      <c r="I15" s="638"/>
      <c r="J15" s="639"/>
      <c r="K15" s="616"/>
      <c r="L15" s="617"/>
      <c r="M15" s="617"/>
      <c r="N15" s="617"/>
      <c r="O15" s="617"/>
      <c r="P15" s="617"/>
      <c r="Q15" s="602"/>
      <c r="R15" s="603"/>
      <c r="S15" s="603"/>
      <c r="T15" s="603"/>
      <c r="U15" s="603"/>
      <c r="V15" s="603"/>
      <c r="W15" s="603"/>
      <c r="X15" s="603"/>
      <c r="Y15" s="603"/>
      <c r="Z15" s="603"/>
      <c r="AA15" s="603"/>
      <c r="AB15" s="604"/>
      <c r="AC15" s="608"/>
      <c r="AD15" s="609"/>
      <c r="AE15" s="609"/>
      <c r="AF15" s="609"/>
      <c r="AG15" s="609"/>
      <c r="AH15" s="609"/>
      <c r="AI15" s="609"/>
      <c r="AJ15" s="609"/>
      <c r="AK15" s="609"/>
      <c r="AL15" s="609"/>
      <c r="AM15" s="609"/>
      <c r="AN15" s="610"/>
      <c r="AP15" s="34"/>
      <c r="AU15" s="34"/>
    </row>
    <row r="16" spans="1:47" s="33" customFormat="1" ht="20.100000000000001" customHeight="1" x14ac:dyDescent="0.2">
      <c r="A16" s="649"/>
      <c r="B16" s="640"/>
      <c r="C16" s="641"/>
      <c r="D16" s="641"/>
      <c r="E16" s="641"/>
      <c r="F16" s="641"/>
      <c r="G16" s="641"/>
      <c r="H16" s="641"/>
      <c r="I16" s="641"/>
      <c r="J16" s="642"/>
      <c r="K16" s="616"/>
      <c r="L16" s="617"/>
      <c r="M16" s="617"/>
      <c r="N16" s="617"/>
      <c r="O16" s="617"/>
      <c r="P16" s="617"/>
      <c r="Q16" s="602"/>
      <c r="R16" s="603"/>
      <c r="S16" s="603"/>
      <c r="T16" s="603"/>
      <c r="U16" s="603"/>
      <c r="V16" s="603"/>
      <c r="W16" s="603"/>
      <c r="X16" s="603"/>
      <c r="Y16" s="603"/>
      <c r="Z16" s="603"/>
      <c r="AA16" s="603"/>
      <c r="AB16" s="604"/>
      <c r="AC16" s="608"/>
      <c r="AD16" s="609"/>
      <c r="AE16" s="609"/>
      <c r="AF16" s="609"/>
      <c r="AG16" s="609"/>
      <c r="AH16" s="609"/>
      <c r="AI16" s="609"/>
      <c r="AJ16" s="609"/>
      <c r="AK16" s="609"/>
      <c r="AL16" s="609"/>
      <c r="AM16" s="609"/>
      <c r="AN16" s="610"/>
      <c r="AP16" s="34"/>
      <c r="AU16" s="34"/>
    </row>
    <row r="17" spans="1:47" s="33" customFormat="1" ht="20.100000000000001" customHeight="1" x14ac:dyDescent="0.2">
      <c r="A17" s="649"/>
      <c r="B17" s="567" t="s">
        <v>57</v>
      </c>
      <c r="C17" s="568"/>
      <c r="D17" s="568"/>
      <c r="E17" s="568"/>
      <c r="F17" s="568"/>
      <c r="G17" s="568"/>
      <c r="H17" s="568"/>
      <c r="I17" s="568"/>
      <c r="J17" s="569"/>
      <c r="K17" s="616"/>
      <c r="L17" s="617"/>
      <c r="M17" s="617"/>
      <c r="N17" s="617"/>
      <c r="O17" s="617"/>
      <c r="P17" s="617"/>
      <c r="Q17" s="599"/>
      <c r="R17" s="600"/>
      <c r="S17" s="600"/>
      <c r="T17" s="600"/>
      <c r="U17" s="600"/>
      <c r="V17" s="600"/>
      <c r="W17" s="600"/>
      <c r="X17" s="600"/>
      <c r="Y17" s="600"/>
      <c r="Z17" s="600"/>
      <c r="AA17" s="600"/>
      <c r="AB17" s="601"/>
      <c r="AC17" s="605"/>
      <c r="AD17" s="606"/>
      <c r="AE17" s="606"/>
      <c r="AF17" s="606"/>
      <c r="AG17" s="606"/>
      <c r="AH17" s="606"/>
      <c r="AI17" s="606"/>
      <c r="AJ17" s="606"/>
      <c r="AK17" s="606"/>
      <c r="AL17" s="606"/>
      <c r="AM17" s="606"/>
      <c r="AN17" s="607"/>
      <c r="AP17" s="34"/>
      <c r="AU17" s="34"/>
    </row>
    <row r="18" spans="1:47" s="33" customFormat="1" ht="20.100000000000001" customHeight="1" x14ac:dyDescent="0.2">
      <c r="A18" s="649"/>
      <c r="B18" s="573"/>
      <c r="C18" s="574"/>
      <c r="D18" s="574"/>
      <c r="E18" s="574"/>
      <c r="F18" s="574"/>
      <c r="G18" s="574"/>
      <c r="H18" s="574"/>
      <c r="I18" s="574"/>
      <c r="J18" s="575"/>
      <c r="K18" s="616"/>
      <c r="L18" s="617"/>
      <c r="M18" s="617"/>
      <c r="N18" s="617"/>
      <c r="O18" s="617"/>
      <c r="P18" s="617"/>
      <c r="Q18" s="602"/>
      <c r="R18" s="603"/>
      <c r="S18" s="603"/>
      <c r="T18" s="603"/>
      <c r="U18" s="603"/>
      <c r="V18" s="603"/>
      <c r="W18" s="603"/>
      <c r="X18" s="603"/>
      <c r="Y18" s="603"/>
      <c r="Z18" s="603"/>
      <c r="AA18" s="603"/>
      <c r="AB18" s="604"/>
      <c r="AC18" s="608"/>
      <c r="AD18" s="609"/>
      <c r="AE18" s="609"/>
      <c r="AF18" s="609"/>
      <c r="AG18" s="609"/>
      <c r="AH18" s="609"/>
      <c r="AI18" s="609"/>
      <c r="AJ18" s="609"/>
      <c r="AK18" s="609"/>
      <c r="AL18" s="609"/>
      <c r="AM18" s="609"/>
      <c r="AN18" s="610"/>
      <c r="AP18" s="34"/>
      <c r="AU18" s="34"/>
    </row>
    <row r="19" spans="1:47" s="33" customFormat="1" ht="20.100000000000001" customHeight="1" x14ac:dyDescent="0.2">
      <c r="A19" s="649"/>
      <c r="B19" s="570"/>
      <c r="C19" s="571"/>
      <c r="D19" s="571"/>
      <c r="E19" s="571"/>
      <c r="F19" s="571"/>
      <c r="G19" s="571"/>
      <c r="H19" s="571"/>
      <c r="I19" s="571"/>
      <c r="J19" s="572"/>
      <c r="K19" s="616"/>
      <c r="L19" s="617"/>
      <c r="M19" s="617"/>
      <c r="N19" s="617"/>
      <c r="O19" s="617"/>
      <c r="P19" s="617"/>
      <c r="Q19" s="602"/>
      <c r="R19" s="603"/>
      <c r="S19" s="603"/>
      <c r="T19" s="603"/>
      <c r="U19" s="603"/>
      <c r="V19" s="603"/>
      <c r="W19" s="603"/>
      <c r="X19" s="603"/>
      <c r="Y19" s="603"/>
      <c r="Z19" s="603"/>
      <c r="AA19" s="603"/>
      <c r="AB19" s="604"/>
      <c r="AC19" s="608"/>
      <c r="AD19" s="609"/>
      <c r="AE19" s="609"/>
      <c r="AF19" s="609"/>
      <c r="AG19" s="609"/>
      <c r="AH19" s="609"/>
      <c r="AI19" s="609"/>
      <c r="AJ19" s="609"/>
      <c r="AK19" s="609"/>
      <c r="AL19" s="609"/>
      <c r="AM19" s="609"/>
      <c r="AN19" s="610"/>
      <c r="AP19" s="34"/>
      <c r="AU19" s="34"/>
    </row>
    <row r="20" spans="1:47" s="33" customFormat="1" ht="20.100000000000001" customHeight="1" x14ac:dyDescent="0.2">
      <c r="A20" s="649"/>
      <c r="B20" s="633" t="s">
        <v>56</v>
      </c>
      <c r="C20" s="634"/>
      <c r="D20" s="634"/>
      <c r="E20" s="634"/>
      <c r="F20" s="634"/>
      <c r="G20" s="634"/>
      <c r="H20" s="634"/>
      <c r="I20" s="634"/>
      <c r="J20" s="637"/>
      <c r="K20" s="616"/>
      <c r="L20" s="617"/>
      <c r="M20" s="617"/>
      <c r="N20" s="617"/>
      <c r="O20" s="617"/>
      <c r="P20" s="617"/>
      <c r="Q20" s="612"/>
      <c r="R20" s="600"/>
      <c r="S20" s="600"/>
      <c r="T20" s="600"/>
      <c r="U20" s="600"/>
      <c r="V20" s="600"/>
      <c r="W20" s="600"/>
      <c r="X20" s="600"/>
      <c r="Y20" s="600"/>
      <c r="Z20" s="600"/>
      <c r="AA20" s="600"/>
      <c r="AB20" s="601"/>
      <c r="AC20" s="605"/>
      <c r="AD20" s="606"/>
      <c r="AE20" s="606"/>
      <c r="AF20" s="606"/>
      <c r="AG20" s="606"/>
      <c r="AH20" s="606"/>
      <c r="AI20" s="606"/>
      <c r="AJ20" s="606"/>
      <c r="AK20" s="606"/>
      <c r="AL20" s="606"/>
      <c r="AM20" s="606"/>
      <c r="AN20" s="607"/>
      <c r="AP20" s="34"/>
      <c r="AU20" s="34"/>
    </row>
    <row r="21" spans="1:47" s="33" customFormat="1" ht="20.100000000000001" customHeight="1" x14ac:dyDescent="0.2">
      <c r="A21" s="649"/>
      <c r="B21" s="623"/>
      <c r="C21" s="638"/>
      <c r="D21" s="638"/>
      <c r="E21" s="638"/>
      <c r="F21" s="638"/>
      <c r="G21" s="638"/>
      <c r="H21" s="638"/>
      <c r="I21" s="638"/>
      <c r="J21" s="639"/>
      <c r="K21" s="616"/>
      <c r="L21" s="617"/>
      <c r="M21" s="617"/>
      <c r="N21" s="617"/>
      <c r="O21" s="617"/>
      <c r="P21" s="617"/>
      <c r="Q21" s="602"/>
      <c r="R21" s="603"/>
      <c r="S21" s="603"/>
      <c r="T21" s="603"/>
      <c r="U21" s="603"/>
      <c r="V21" s="603"/>
      <c r="W21" s="603"/>
      <c r="X21" s="603"/>
      <c r="Y21" s="603"/>
      <c r="Z21" s="603"/>
      <c r="AA21" s="603"/>
      <c r="AB21" s="604"/>
      <c r="AC21" s="608"/>
      <c r="AD21" s="609"/>
      <c r="AE21" s="609"/>
      <c r="AF21" s="609"/>
      <c r="AG21" s="609"/>
      <c r="AH21" s="609"/>
      <c r="AI21" s="609"/>
      <c r="AJ21" s="609"/>
      <c r="AK21" s="609"/>
      <c r="AL21" s="609"/>
      <c r="AM21" s="609"/>
      <c r="AN21" s="610"/>
      <c r="AP21" s="34"/>
      <c r="AU21" s="34"/>
    </row>
    <row r="22" spans="1:47" s="33" customFormat="1" ht="20.100000000000001" customHeight="1" x14ac:dyDescent="0.2">
      <c r="A22" s="649"/>
      <c r="B22" s="623"/>
      <c r="C22" s="638"/>
      <c r="D22" s="638"/>
      <c r="E22" s="638"/>
      <c r="F22" s="638"/>
      <c r="G22" s="638"/>
      <c r="H22" s="638"/>
      <c r="I22" s="638"/>
      <c r="J22" s="639"/>
      <c r="K22" s="643"/>
      <c r="L22" s="644"/>
      <c r="M22" s="644"/>
      <c r="N22" s="644"/>
      <c r="O22" s="644"/>
      <c r="P22" s="644"/>
      <c r="Q22" s="602"/>
      <c r="R22" s="603"/>
      <c r="S22" s="603"/>
      <c r="T22" s="603"/>
      <c r="U22" s="603"/>
      <c r="V22" s="603"/>
      <c r="W22" s="603"/>
      <c r="X22" s="603"/>
      <c r="Y22" s="603"/>
      <c r="Z22" s="603"/>
      <c r="AA22" s="603"/>
      <c r="AB22" s="604"/>
      <c r="AC22" s="608"/>
      <c r="AD22" s="609"/>
      <c r="AE22" s="609"/>
      <c r="AF22" s="609"/>
      <c r="AG22" s="609"/>
      <c r="AH22" s="609"/>
      <c r="AI22" s="609"/>
      <c r="AJ22" s="609"/>
      <c r="AK22" s="609"/>
      <c r="AL22" s="609"/>
      <c r="AM22" s="609"/>
      <c r="AN22" s="610"/>
      <c r="AP22" s="34"/>
      <c r="AU22" s="34"/>
    </row>
    <row r="23" spans="1:47" s="33" customFormat="1" ht="20.100000000000001" customHeight="1" x14ac:dyDescent="0.2">
      <c r="A23" s="649"/>
      <c r="B23" s="633" t="s">
        <v>55</v>
      </c>
      <c r="C23" s="634"/>
      <c r="D23" s="634"/>
      <c r="E23" s="634"/>
      <c r="F23" s="634"/>
      <c r="G23" s="634"/>
      <c r="H23" s="634"/>
      <c r="I23" s="634"/>
      <c r="J23" s="637"/>
      <c r="K23" s="616"/>
      <c r="L23" s="617"/>
      <c r="M23" s="617"/>
      <c r="N23" s="617"/>
      <c r="O23" s="617"/>
      <c r="P23" s="662"/>
      <c r="Q23" s="599"/>
      <c r="R23" s="600"/>
      <c r="S23" s="600"/>
      <c r="T23" s="600"/>
      <c r="U23" s="600"/>
      <c r="V23" s="600"/>
      <c r="W23" s="600"/>
      <c r="X23" s="600"/>
      <c r="Y23" s="600"/>
      <c r="Z23" s="600"/>
      <c r="AA23" s="600"/>
      <c r="AB23" s="601"/>
      <c r="AC23" s="605"/>
      <c r="AD23" s="606"/>
      <c r="AE23" s="606"/>
      <c r="AF23" s="606"/>
      <c r="AG23" s="606"/>
      <c r="AH23" s="606"/>
      <c r="AI23" s="606"/>
      <c r="AJ23" s="606"/>
      <c r="AK23" s="606"/>
      <c r="AL23" s="606"/>
      <c r="AM23" s="606"/>
      <c r="AN23" s="607"/>
      <c r="AP23" s="34"/>
      <c r="AU23" s="34"/>
    </row>
    <row r="24" spans="1:47" s="33" customFormat="1" ht="20.100000000000001" customHeight="1" x14ac:dyDescent="0.2">
      <c r="A24" s="649"/>
      <c r="B24" s="623"/>
      <c r="C24" s="638"/>
      <c r="D24" s="638"/>
      <c r="E24" s="638"/>
      <c r="F24" s="638"/>
      <c r="G24" s="638"/>
      <c r="H24" s="638"/>
      <c r="I24" s="638"/>
      <c r="J24" s="639"/>
      <c r="K24" s="616"/>
      <c r="L24" s="617"/>
      <c r="M24" s="617"/>
      <c r="N24" s="617"/>
      <c r="O24" s="617"/>
      <c r="P24" s="662"/>
      <c r="Q24" s="602"/>
      <c r="R24" s="603"/>
      <c r="S24" s="603"/>
      <c r="T24" s="603"/>
      <c r="U24" s="603"/>
      <c r="V24" s="603"/>
      <c r="W24" s="603"/>
      <c r="X24" s="603"/>
      <c r="Y24" s="603"/>
      <c r="Z24" s="603"/>
      <c r="AA24" s="603"/>
      <c r="AB24" s="604"/>
      <c r="AC24" s="608"/>
      <c r="AD24" s="609"/>
      <c r="AE24" s="609"/>
      <c r="AF24" s="609"/>
      <c r="AG24" s="609"/>
      <c r="AH24" s="609"/>
      <c r="AI24" s="609"/>
      <c r="AJ24" s="609"/>
      <c r="AK24" s="609"/>
      <c r="AL24" s="609"/>
      <c r="AM24" s="609"/>
      <c r="AN24" s="610"/>
      <c r="AP24" s="34"/>
      <c r="AU24" s="34"/>
    </row>
    <row r="25" spans="1:47" s="33" customFormat="1" ht="20.100000000000001" customHeight="1" x14ac:dyDescent="0.2">
      <c r="A25" s="649"/>
      <c r="B25" s="640"/>
      <c r="C25" s="641"/>
      <c r="D25" s="641"/>
      <c r="E25" s="641"/>
      <c r="F25" s="641"/>
      <c r="G25" s="641"/>
      <c r="H25" s="641"/>
      <c r="I25" s="641"/>
      <c r="J25" s="642"/>
      <c r="K25" s="616"/>
      <c r="L25" s="617"/>
      <c r="M25" s="617"/>
      <c r="N25" s="617"/>
      <c r="O25" s="617"/>
      <c r="P25" s="662"/>
      <c r="Q25" s="602"/>
      <c r="R25" s="603"/>
      <c r="S25" s="603"/>
      <c r="T25" s="603"/>
      <c r="U25" s="603"/>
      <c r="V25" s="603"/>
      <c r="W25" s="603"/>
      <c r="X25" s="603"/>
      <c r="Y25" s="603"/>
      <c r="Z25" s="603"/>
      <c r="AA25" s="603"/>
      <c r="AB25" s="604"/>
      <c r="AC25" s="608"/>
      <c r="AD25" s="609"/>
      <c r="AE25" s="609"/>
      <c r="AF25" s="609"/>
      <c r="AG25" s="609"/>
      <c r="AH25" s="609"/>
      <c r="AI25" s="609"/>
      <c r="AJ25" s="609"/>
      <c r="AK25" s="609"/>
      <c r="AL25" s="609"/>
      <c r="AM25" s="609"/>
      <c r="AN25" s="610"/>
      <c r="AP25" s="34"/>
      <c r="AU25" s="34"/>
    </row>
    <row r="26" spans="1:47" s="33" customFormat="1" ht="20.100000000000001" customHeight="1" x14ac:dyDescent="0.2">
      <c r="A26" s="649"/>
      <c r="B26" s="633" t="s">
        <v>77</v>
      </c>
      <c r="C26" s="634"/>
      <c r="D26" s="634"/>
      <c r="E26" s="634"/>
      <c r="F26" s="634"/>
      <c r="G26" s="634"/>
      <c r="H26" s="634"/>
      <c r="I26" s="634"/>
      <c r="J26" s="637"/>
      <c r="K26" s="616"/>
      <c r="L26" s="617"/>
      <c r="M26" s="617"/>
      <c r="N26" s="617"/>
      <c r="O26" s="617"/>
      <c r="P26" s="617"/>
      <c r="Q26" s="612"/>
      <c r="R26" s="600"/>
      <c r="S26" s="600"/>
      <c r="T26" s="600"/>
      <c r="U26" s="600"/>
      <c r="V26" s="600"/>
      <c r="W26" s="600"/>
      <c r="X26" s="600"/>
      <c r="Y26" s="600"/>
      <c r="Z26" s="600"/>
      <c r="AA26" s="600"/>
      <c r="AB26" s="601"/>
      <c r="AC26" s="605"/>
      <c r="AD26" s="606"/>
      <c r="AE26" s="606"/>
      <c r="AF26" s="606"/>
      <c r="AG26" s="606"/>
      <c r="AH26" s="606"/>
      <c r="AI26" s="606"/>
      <c r="AJ26" s="606"/>
      <c r="AK26" s="606"/>
      <c r="AL26" s="606"/>
      <c r="AM26" s="606"/>
      <c r="AN26" s="607"/>
      <c r="AP26" s="34"/>
      <c r="AU26" s="34"/>
    </row>
    <row r="27" spans="1:47" s="33" customFormat="1" ht="20.100000000000001" customHeight="1" x14ac:dyDescent="0.2">
      <c r="A27" s="649"/>
      <c r="B27" s="623"/>
      <c r="C27" s="638"/>
      <c r="D27" s="638"/>
      <c r="E27" s="638"/>
      <c r="F27" s="638"/>
      <c r="G27" s="638"/>
      <c r="H27" s="638"/>
      <c r="I27" s="638"/>
      <c r="J27" s="639"/>
      <c r="K27" s="616"/>
      <c r="L27" s="617"/>
      <c r="M27" s="617"/>
      <c r="N27" s="617"/>
      <c r="O27" s="617"/>
      <c r="P27" s="617"/>
      <c r="Q27" s="602"/>
      <c r="R27" s="603"/>
      <c r="S27" s="603"/>
      <c r="T27" s="603"/>
      <c r="U27" s="603"/>
      <c r="V27" s="603"/>
      <c r="W27" s="603"/>
      <c r="X27" s="603"/>
      <c r="Y27" s="603"/>
      <c r="Z27" s="603"/>
      <c r="AA27" s="603"/>
      <c r="AB27" s="604"/>
      <c r="AC27" s="608"/>
      <c r="AD27" s="609"/>
      <c r="AE27" s="609"/>
      <c r="AF27" s="609"/>
      <c r="AG27" s="609"/>
      <c r="AH27" s="609"/>
      <c r="AI27" s="609"/>
      <c r="AJ27" s="609"/>
      <c r="AK27" s="609"/>
      <c r="AL27" s="609"/>
      <c r="AM27" s="609"/>
      <c r="AN27" s="610"/>
      <c r="AP27" s="34"/>
      <c r="AU27" s="34"/>
    </row>
    <row r="28" spans="1:47" s="33" customFormat="1" ht="20.100000000000001" customHeight="1" x14ac:dyDescent="0.2">
      <c r="A28" s="649"/>
      <c r="B28" s="640"/>
      <c r="C28" s="641"/>
      <c r="D28" s="641"/>
      <c r="E28" s="641"/>
      <c r="F28" s="641"/>
      <c r="G28" s="641"/>
      <c r="H28" s="641"/>
      <c r="I28" s="641"/>
      <c r="J28" s="642"/>
      <c r="K28" s="616"/>
      <c r="L28" s="617"/>
      <c r="M28" s="617"/>
      <c r="N28" s="617"/>
      <c r="O28" s="617"/>
      <c r="P28" s="617"/>
      <c r="Q28" s="670"/>
      <c r="R28" s="671"/>
      <c r="S28" s="671"/>
      <c r="T28" s="671"/>
      <c r="U28" s="671"/>
      <c r="V28" s="671"/>
      <c r="W28" s="671"/>
      <c r="X28" s="671"/>
      <c r="Y28" s="671"/>
      <c r="Z28" s="671"/>
      <c r="AA28" s="671"/>
      <c r="AB28" s="672"/>
      <c r="AC28" s="673"/>
      <c r="AD28" s="524"/>
      <c r="AE28" s="524"/>
      <c r="AF28" s="524"/>
      <c r="AG28" s="524"/>
      <c r="AH28" s="524"/>
      <c r="AI28" s="524"/>
      <c r="AJ28" s="524"/>
      <c r="AK28" s="524"/>
      <c r="AL28" s="524"/>
      <c r="AM28" s="524"/>
      <c r="AN28" s="525"/>
      <c r="AP28" s="34"/>
      <c r="AU28" s="34"/>
    </row>
    <row r="29" spans="1:47" s="33" customFormat="1" ht="20.100000000000001" customHeight="1" x14ac:dyDescent="0.2">
      <c r="A29" s="649"/>
      <c r="B29" s="627" t="s">
        <v>54</v>
      </c>
      <c r="C29" s="628"/>
      <c r="D29" s="628"/>
      <c r="E29" s="628"/>
      <c r="F29" s="628"/>
      <c r="G29" s="628"/>
      <c r="H29" s="628"/>
      <c r="I29" s="628"/>
      <c r="J29" s="629"/>
      <c r="K29" s="680">
        <f>AB52</f>
        <v>0</v>
      </c>
      <c r="L29" s="681"/>
      <c r="M29" s="681"/>
      <c r="N29" s="681"/>
      <c r="O29" s="681"/>
      <c r="P29" s="681"/>
      <c r="Q29" s="663" t="s">
        <v>90</v>
      </c>
      <c r="R29" s="664"/>
      <c r="S29" s="664"/>
      <c r="T29" s="664"/>
      <c r="U29" s="664"/>
      <c r="V29" s="664"/>
      <c r="W29" s="664"/>
      <c r="X29" s="664"/>
      <c r="Y29" s="664"/>
      <c r="Z29" s="664"/>
      <c r="AA29" s="664"/>
      <c r="AB29" s="665"/>
      <c r="AC29" s="655"/>
      <c r="AD29" s="656"/>
      <c r="AE29" s="656"/>
      <c r="AF29" s="656"/>
      <c r="AG29" s="656"/>
      <c r="AH29" s="656"/>
      <c r="AI29" s="656"/>
      <c r="AJ29" s="656"/>
      <c r="AK29" s="656"/>
      <c r="AL29" s="656"/>
      <c r="AM29" s="656"/>
      <c r="AN29" s="657"/>
      <c r="AP29" s="34"/>
      <c r="AU29" s="34"/>
    </row>
    <row r="30" spans="1:47" s="33" customFormat="1" ht="20.100000000000001" customHeight="1" x14ac:dyDescent="0.2">
      <c r="A30" s="650"/>
      <c r="B30" s="627"/>
      <c r="C30" s="628"/>
      <c r="D30" s="628"/>
      <c r="E30" s="628"/>
      <c r="F30" s="628"/>
      <c r="G30" s="628"/>
      <c r="H30" s="628"/>
      <c r="I30" s="628"/>
      <c r="J30" s="629"/>
      <c r="K30" s="682"/>
      <c r="L30" s="683"/>
      <c r="M30" s="683"/>
      <c r="N30" s="683"/>
      <c r="O30" s="683"/>
      <c r="P30" s="683"/>
      <c r="Q30" s="666"/>
      <c r="R30" s="664"/>
      <c r="S30" s="664"/>
      <c r="T30" s="664"/>
      <c r="U30" s="664"/>
      <c r="V30" s="664"/>
      <c r="W30" s="664"/>
      <c r="X30" s="664"/>
      <c r="Y30" s="664"/>
      <c r="Z30" s="664"/>
      <c r="AA30" s="664"/>
      <c r="AB30" s="665"/>
      <c r="AC30" s="658"/>
      <c r="AD30" s="656"/>
      <c r="AE30" s="656"/>
      <c r="AF30" s="656"/>
      <c r="AG30" s="656"/>
      <c r="AH30" s="656"/>
      <c r="AI30" s="656"/>
      <c r="AJ30" s="656"/>
      <c r="AK30" s="656"/>
      <c r="AL30" s="656"/>
      <c r="AM30" s="656"/>
      <c r="AN30" s="657"/>
      <c r="AP30" s="34"/>
      <c r="AU30" s="34"/>
    </row>
    <row r="31" spans="1:47" s="33" customFormat="1" ht="20.100000000000001" customHeight="1" thickBot="1" x14ac:dyDescent="0.25">
      <c r="A31" s="650"/>
      <c r="B31" s="630"/>
      <c r="C31" s="631"/>
      <c r="D31" s="631"/>
      <c r="E31" s="631"/>
      <c r="F31" s="631"/>
      <c r="G31" s="631"/>
      <c r="H31" s="631"/>
      <c r="I31" s="631"/>
      <c r="J31" s="632"/>
      <c r="K31" s="684"/>
      <c r="L31" s="685"/>
      <c r="M31" s="685"/>
      <c r="N31" s="685"/>
      <c r="O31" s="685"/>
      <c r="P31" s="685"/>
      <c r="Q31" s="667"/>
      <c r="R31" s="668"/>
      <c r="S31" s="668"/>
      <c r="T31" s="668"/>
      <c r="U31" s="668"/>
      <c r="V31" s="668"/>
      <c r="W31" s="668"/>
      <c r="X31" s="668"/>
      <c r="Y31" s="668"/>
      <c r="Z31" s="668"/>
      <c r="AA31" s="668"/>
      <c r="AB31" s="669"/>
      <c r="AC31" s="659"/>
      <c r="AD31" s="660"/>
      <c r="AE31" s="660"/>
      <c r="AF31" s="660"/>
      <c r="AG31" s="660"/>
      <c r="AH31" s="660"/>
      <c r="AI31" s="660"/>
      <c r="AJ31" s="660"/>
      <c r="AK31" s="660"/>
      <c r="AL31" s="660"/>
      <c r="AM31" s="660"/>
      <c r="AN31" s="661"/>
      <c r="AP31" s="34"/>
      <c r="AU31" s="34"/>
    </row>
    <row r="32" spans="1:47" s="33" customFormat="1" ht="20.100000000000001" customHeight="1" thickTop="1" x14ac:dyDescent="0.2">
      <c r="A32" s="675" t="s">
        <v>53</v>
      </c>
      <c r="B32" s="676"/>
      <c r="C32" s="676"/>
      <c r="D32" s="676"/>
      <c r="E32" s="676"/>
      <c r="F32" s="676"/>
      <c r="G32" s="676"/>
      <c r="H32" s="676"/>
      <c r="I32" s="676"/>
      <c r="J32" s="676"/>
      <c r="K32" s="686">
        <f>SUM(K8,K11,K14,K17,K20,K23,K26,K29)</f>
        <v>0</v>
      </c>
      <c r="L32" s="687"/>
      <c r="M32" s="687"/>
      <c r="N32" s="687"/>
      <c r="O32" s="687"/>
      <c r="P32" s="687"/>
      <c r="Q32" s="695"/>
      <c r="R32" s="696"/>
      <c r="S32" s="696"/>
      <c r="T32" s="696"/>
      <c r="U32" s="696"/>
      <c r="V32" s="696"/>
      <c r="W32" s="696"/>
      <c r="X32" s="696"/>
      <c r="Y32" s="696"/>
      <c r="Z32" s="696"/>
      <c r="AA32" s="696"/>
      <c r="AB32" s="697"/>
      <c r="AC32" s="704"/>
      <c r="AD32" s="705"/>
      <c r="AE32" s="705"/>
      <c r="AF32" s="705"/>
      <c r="AG32" s="705"/>
      <c r="AH32" s="705"/>
      <c r="AI32" s="705"/>
      <c r="AJ32" s="705"/>
      <c r="AK32" s="705"/>
      <c r="AL32" s="705"/>
      <c r="AM32" s="705"/>
      <c r="AN32" s="706"/>
      <c r="AP32" s="34"/>
      <c r="AU32" s="34"/>
    </row>
    <row r="33" spans="1:47" s="33" customFormat="1" ht="20.100000000000001" customHeight="1" x14ac:dyDescent="0.2">
      <c r="A33" s="677"/>
      <c r="B33" s="678"/>
      <c r="C33" s="678"/>
      <c r="D33" s="678"/>
      <c r="E33" s="678"/>
      <c r="F33" s="678"/>
      <c r="G33" s="678"/>
      <c r="H33" s="678"/>
      <c r="I33" s="678"/>
      <c r="J33" s="678"/>
      <c r="K33" s="688"/>
      <c r="L33" s="689"/>
      <c r="M33" s="689"/>
      <c r="N33" s="689"/>
      <c r="O33" s="689"/>
      <c r="P33" s="689"/>
      <c r="Q33" s="698"/>
      <c r="R33" s="699"/>
      <c r="S33" s="699"/>
      <c r="T33" s="699"/>
      <c r="U33" s="699"/>
      <c r="V33" s="699"/>
      <c r="W33" s="699"/>
      <c r="X33" s="699"/>
      <c r="Y33" s="699"/>
      <c r="Z33" s="699"/>
      <c r="AA33" s="699"/>
      <c r="AB33" s="700"/>
      <c r="AC33" s="233"/>
      <c r="AD33" s="234"/>
      <c r="AE33" s="234"/>
      <c r="AF33" s="234"/>
      <c r="AG33" s="234"/>
      <c r="AH33" s="234"/>
      <c r="AI33" s="234"/>
      <c r="AJ33" s="234"/>
      <c r="AK33" s="234"/>
      <c r="AL33" s="234"/>
      <c r="AM33" s="234"/>
      <c r="AN33" s="235"/>
      <c r="AP33" s="34"/>
      <c r="AU33" s="34"/>
    </row>
    <row r="34" spans="1:47" s="33" customFormat="1" ht="20.100000000000001" customHeight="1" x14ac:dyDescent="0.2">
      <c r="A34" s="679"/>
      <c r="B34" s="679"/>
      <c r="C34" s="679"/>
      <c r="D34" s="679"/>
      <c r="E34" s="679"/>
      <c r="F34" s="679"/>
      <c r="G34" s="679"/>
      <c r="H34" s="679"/>
      <c r="I34" s="679"/>
      <c r="J34" s="679"/>
      <c r="K34" s="690"/>
      <c r="L34" s="691"/>
      <c r="M34" s="691"/>
      <c r="N34" s="691"/>
      <c r="O34" s="691"/>
      <c r="P34" s="691"/>
      <c r="Q34" s="701"/>
      <c r="R34" s="702"/>
      <c r="S34" s="702"/>
      <c r="T34" s="702"/>
      <c r="U34" s="702"/>
      <c r="V34" s="702"/>
      <c r="W34" s="702"/>
      <c r="X34" s="702"/>
      <c r="Y34" s="702"/>
      <c r="Z34" s="702"/>
      <c r="AA34" s="702"/>
      <c r="AB34" s="703"/>
      <c r="AC34" s="236"/>
      <c r="AD34" s="237"/>
      <c r="AE34" s="237"/>
      <c r="AF34" s="237"/>
      <c r="AG34" s="237"/>
      <c r="AH34" s="237"/>
      <c r="AI34" s="237"/>
      <c r="AJ34" s="237"/>
      <c r="AK34" s="237"/>
      <c r="AL34" s="237"/>
      <c r="AM34" s="237"/>
      <c r="AN34" s="238"/>
      <c r="AP34" s="34"/>
      <c r="AU34" s="34"/>
    </row>
    <row r="35" spans="1:47" s="33" customFormat="1" ht="13.5" customHeight="1" x14ac:dyDescent="0.2">
      <c r="A35" s="34"/>
      <c r="B35" s="34"/>
      <c r="C35" s="34"/>
      <c r="D35" s="34"/>
      <c r="E35" s="34"/>
      <c r="F35" s="34"/>
      <c r="G35" s="34"/>
      <c r="H35" s="34"/>
      <c r="I35" s="34"/>
      <c r="J35" s="34"/>
      <c r="K35" s="42"/>
      <c r="L35" s="42"/>
      <c r="M35" s="42"/>
      <c r="N35" s="42"/>
      <c r="O35" s="42"/>
      <c r="P35" s="42"/>
      <c r="Q35" s="42"/>
      <c r="R35" s="42"/>
      <c r="S35" s="42"/>
      <c r="T35" s="42"/>
      <c r="U35" s="42"/>
      <c r="V35" s="42"/>
      <c r="W35" s="42"/>
      <c r="X35" s="42"/>
      <c r="Y35" s="42"/>
      <c r="Z35" s="43"/>
      <c r="AA35" s="43"/>
      <c r="AB35" s="43"/>
      <c r="AC35" s="43"/>
      <c r="AD35" s="43"/>
      <c r="AE35" s="44"/>
      <c r="AF35" s="44"/>
      <c r="AG35" s="34"/>
      <c r="AH35" s="34"/>
      <c r="AI35" s="34"/>
      <c r="AJ35" s="34"/>
      <c r="AK35" s="34"/>
      <c r="AL35" s="34"/>
      <c r="AM35" s="34"/>
      <c r="AN35" s="34"/>
      <c r="AP35" s="34"/>
      <c r="AU35" s="34"/>
    </row>
    <row r="36" spans="1:47" s="33" customFormat="1" ht="13.5" customHeight="1" x14ac:dyDescent="0.2">
      <c r="A36" s="34"/>
      <c r="B36" s="34"/>
      <c r="C36" s="34"/>
      <c r="D36" s="34"/>
      <c r="E36" s="34"/>
      <c r="F36" s="34"/>
      <c r="G36" s="34"/>
      <c r="H36" s="34"/>
      <c r="I36" s="34"/>
      <c r="J36" s="34"/>
      <c r="K36" s="42"/>
      <c r="L36" s="42"/>
      <c r="M36" s="42"/>
      <c r="N36" s="42"/>
      <c r="O36" s="42"/>
      <c r="P36" s="42"/>
      <c r="Q36" s="42"/>
      <c r="R36" s="42"/>
      <c r="S36" s="42"/>
      <c r="T36" s="42"/>
      <c r="U36" s="42"/>
      <c r="V36" s="42"/>
      <c r="W36" s="42"/>
      <c r="X36" s="42"/>
      <c r="Y36" s="42"/>
      <c r="Z36" s="43"/>
      <c r="AA36" s="43"/>
      <c r="AB36" s="43"/>
      <c r="AC36" s="43"/>
      <c r="AD36" s="43"/>
      <c r="AE36" s="44"/>
      <c r="AF36" s="44"/>
      <c r="AG36" s="34"/>
      <c r="AH36" s="34"/>
      <c r="AI36" s="34"/>
      <c r="AJ36" s="34"/>
      <c r="AK36" s="34"/>
      <c r="AL36" s="34"/>
      <c r="AM36" s="34"/>
      <c r="AN36" s="34"/>
      <c r="AP36" s="34"/>
      <c r="AU36" s="34"/>
    </row>
    <row r="37" spans="1:47" s="33" customFormat="1" ht="13.5" customHeight="1" x14ac:dyDescent="0.2">
      <c r="A37" s="33" t="s">
        <v>52</v>
      </c>
      <c r="AP37" s="34"/>
      <c r="AU37" s="34"/>
    </row>
    <row r="38" spans="1:47" s="33" customFormat="1" ht="13.5" customHeight="1" x14ac:dyDescent="0.2">
      <c r="A38" s="567" t="s">
        <v>51</v>
      </c>
      <c r="B38" s="568"/>
      <c r="C38" s="568"/>
      <c r="D38" s="568"/>
      <c r="E38" s="568"/>
      <c r="F38" s="568"/>
      <c r="G38" s="568"/>
      <c r="H38" s="568"/>
      <c r="I38" s="568"/>
      <c r="J38" s="568"/>
      <c r="K38" s="568"/>
      <c r="L38" s="569"/>
      <c r="M38" s="646" t="s">
        <v>50</v>
      </c>
      <c r="N38" s="646"/>
      <c r="O38" s="646"/>
      <c r="P38" s="646"/>
      <c r="Q38" s="646"/>
      <c r="R38" s="646"/>
      <c r="S38" s="646"/>
      <c r="T38" s="646"/>
      <c r="U38" s="567" t="s">
        <v>49</v>
      </c>
      <c r="V38" s="568"/>
      <c r="W38" s="568"/>
      <c r="X38" s="568"/>
      <c r="Y38" s="568"/>
      <c r="Z38" s="568"/>
      <c r="AA38" s="568"/>
      <c r="AB38" s="568"/>
      <c r="AC38" s="568"/>
      <c r="AD38" s="568"/>
      <c r="AE38" s="568"/>
      <c r="AF38" s="568"/>
      <c r="AG38" s="568"/>
      <c r="AH38" s="569"/>
      <c r="AI38" s="55"/>
      <c r="AJ38" s="56"/>
      <c r="AK38" s="56"/>
      <c r="AL38" s="56"/>
      <c r="AM38" s="56"/>
      <c r="AN38" s="56"/>
    </row>
    <row r="39" spans="1:47" s="33" customFormat="1" ht="13.5" customHeight="1" x14ac:dyDescent="0.2">
      <c r="A39" s="573"/>
      <c r="B39" s="574"/>
      <c r="C39" s="574"/>
      <c r="D39" s="574"/>
      <c r="E39" s="574"/>
      <c r="F39" s="574"/>
      <c r="G39" s="574"/>
      <c r="H39" s="574"/>
      <c r="I39" s="574"/>
      <c r="J39" s="574"/>
      <c r="K39" s="574"/>
      <c r="L39" s="575"/>
      <c r="M39" s="646"/>
      <c r="N39" s="646"/>
      <c r="O39" s="646"/>
      <c r="P39" s="646"/>
      <c r="Q39" s="646"/>
      <c r="R39" s="646"/>
      <c r="S39" s="646"/>
      <c r="T39" s="646"/>
      <c r="U39" s="570"/>
      <c r="V39" s="571"/>
      <c r="W39" s="571"/>
      <c r="X39" s="571"/>
      <c r="Y39" s="571"/>
      <c r="Z39" s="571"/>
      <c r="AA39" s="571"/>
      <c r="AB39" s="571"/>
      <c r="AC39" s="571"/>
      <c r="AD39" s="571"/>
      <c r="AE39" s="571"/>
      <c r="AF39" s="571"/>
      <c r="AG39" s="571"/>
      <c r="AH39" s="572"/>
      <c r="AI39" s="55"/>
      <c r="AJ39" s="56"/>
      <c r="AK39" s="56"/>
      <c r="AL39" s="56"/>
      <c r="AM39" s="56"/>
      <c r="AN39" s="56"/>
    </row>
    <row r="40" spans="1:47" s="33" customFormat="1" ht="18" customHeight="1" x14ac:dyDescent="0.2">
      <c r="A40" s="573"/>
      <c r="B40" s="574"/>
      <c r="C40" s="574"/>
      <c r="D40" s="574"/>
      <c r="E40" s="574"/>
      <c r="F40" s="574"/>
      <c r="G40" s="574"/>
      <c r="H40" s="574"/>
      <c r="I40" s="574"/>
      <c r="J40" s="574"/>
      <c r="K40" s="574"/>
      <c r="L40" s="575"/>
      <c r="M40" s="646"/>
      <c r="N40" s="646"/>
      <c r="O40" s="646"/>
      <c r="P40" s="646"/>
      <c r="Q40" s="646"/>
      <c r="R40" s="646"/>
      <c r="S40" s="646"/>
      <c r="T40" s="646"/>
      <c r="U40" s="586" t="s">
        <v>48</v>
      </c>
      <c r="V40" s="586"/>
      <c r="W40" s="586"/>
      <c r="X40" s="586"/>
      <c r="Y40" s="586"/>
      <c r="Z40" s="586"/>
      <c r="AA40" s="586"/>
      <c r="AB40" s="586" t="s">
        <v>70</v>
      </c>
      <c r="AC40" s="586"/>
      <c r="AD40" s="586"/>
      <c r="AE40" s="586"/>
      <c r="AF40" s="586"/>
      <c r="AG40" s="586"/>
      <c r="AH40" s="586"/>
    </row>
    <row r="41" spans="1:47" s="33" customFormat="1" ht="23.25" customHeight="1" thickBot="1" x14ac:dyDescent="0.25">
      <c r="A41" s="576"/>
      <c r="B41" s="577"/>
      <c r="C41" s="577"/>
      <c r="D41" s="577"/>
      <c r="E41" s="577"/>
      <c r="F41" s="577"/>
      <c r="G41" s="577"/>
      <c r="H41" s="577"/>
      <c r="I41" s="577"/>
      <c r="J41" s="577"/>
      <c r="K41" s="577"/>
      <c r="L41" s="578"/>
      <c r="M41" s="647"/>
      <c r="N41" s="647"/>
      <c r="O41" s="647"/>
      <c r="P41" s="647"/>
      <c r="Q41" s="647"/>
      <c r="R41" s="647"/>
      <c r="S41" s="647"/>
      <c r="T41" s="647"/>
      <c r="U41" s="587"/>
      <c r="V41" s="587"/>
      <c r="W41" s="587"/>
      <c r="X41" s="587"/>
      <c r="Y41" s="587"/>
      <c r="Z41" s="587"/>
      <c r="AA41" s="587"/>
      <c r="AB41" s="587"/>
      <c r="AC41" s="587"/>
      <c r="AD41" s="587"/>
      <c r="AE41" s="587"/>
      <c r="AF41" s="587"/>
      <c r="AG41" s="587"/>
      <c r="AH41" s="587"/>
    </row>
    <row r="42" spans="1:47" s="33" customFormat="1" ht="20.100000000000001" customHeight="1" thickTop="1" x14ac:dyDescent="0.2">
      <c r="A42" s="582" t="s">
        <v>47</v>
      </c>
      <c r="B42" s="583"/>
      <c r="C42" s="561" t="s">
        <v>46</v>
      </c>
      <c r="D42" s="561"/>
      <c r="E42" s="561"/>
      <c r="F42" s="561"/>
      <c r="G42" s="561"/>
      <c r="H42" s="561"/>
      <c r="I42" s="561"/>
      <c r="J42" s="561"/>
      <c r="K42" s="561"/>
      <c r="L42" s="561"/>
      <c r="M42" s="579">
        <f>SUM(M44:T51)</f>
        <v>0</v>
      </c>
      <c r="N42" s="579"/>
      <c r="O42" s="579"/>
      <c r="P42" s="579"/>
      <c r="Q42" s="579"/>
      <c r="R42" s="579"/>
      <c r="S42" s="579"/>
      <c r="T42" s="579"/>
      <c r="U42" s="588">
        <f>SUM(U44:AA51)</f>
        <v>0</v>
      </c>
      <c r="V42" s="588"/>
      <c r="W42" s="588"/>
      <c r="X42" s="588"/>
      <c r="Y42" s="588"/>
      <c r="Z42" s="588"/>
      <c r="AA42" s="588"/>
      <c r="AB42" s="707">
        <f>SUM(AB44:AH51)</f>
        <v>0</v>
      </c>
      <c r="AC42" s="707"/>
      <c r="AD42" s="707"/>
      <c r="AE42" s="707"/>
      <c r="AF42" s="707"/>
      <c r="AG42" s="707"/>
      <c r="AH42" s="707"/>
    </row>
    <row r="43" spans="1:47" s="33" customFormat="1" ht="20.100000000000001" customHeight="1" x14ac:dyDescent="0.2">
      <c r="A43" s="584"/>
      <c r="B43" s="585"/>
      <c r="C43" s="562"/>
      <c r="D43" s="562"/>
      <c r="E43" s="562"/>
      <c r="F43" s="562"/>
      <c r="G43" s="562"/>
      <c r="H43" s="562"/>
      <c r="I43" s="562"/>
      <c r="J43" s="562"/>
      <c r="K43" s="562"/>
      <c r="L43" s="562"/>
      <c r="M43" s="580"/>
      <c r="N43" s="580"/>
      <c r="O43" s="580"/>
      <c r="P43" s="580"/>
      <c r="Q43" s="580"/>
      <c r="R43" s="580"/>
      <c r="S43" s="580"/>
      <c r="T43" s="580"/>
      <c r="U43" s="581"/>
      <c r="V43" s="581"/>
      <c r="W43" s="581"/>
      <c r="X43" s="581"/>
      <c r="Y43" s="581"/>
      <c r="Z43" s="581"/>
      <c r="AA43" s="581"/>
      <c r="AB43" s="563"/>
      <c r="AC43" s="563"/>
      <c r="AD43" s="563"/>
      <c r="AE43" s="563"/>
      <c r="AF43" s="563"/>
      <c r="AG43" s="563"/>
      <c r="AH43" s="563"/>
    </row>
    <row r="44" spans="1:47" s="33" customFormat="1" ht="20.100000000000001" customHeight="1" x14ac:dyDescent="0.2">
      <c r="A44" s="584"/>
      <c r="B44" s="585"/>
      <c r="C44" s="591"/>
      <c r="D44" s="563">
        <f>'様式3-1'!F8</f>
        <v>0</v>
      </c>
      <c r="E44" s="563"/>
      <c r="F44" s="563"/>
      <c r="G44" s="563"/>
      <c r="H44" s="563"/>
      <c r="I44" s="563"/>
      <c r="J44" s="563"/>
      <c r="K44" s="563"/>
      <c r="L44" s="563"/>
      <c r="M44" s="581">
        <f>様式5!U23</f>
        <v>0</v>
      </c>
      <c r="N44" s="581"/>
      <c r="O44" s="581"/>
      <c r="P44" s="581"/>
      <c r="Q44" s="581"/>
      <c r="R44" s="581"/>
      <c r="S44" s="581"/>
      <c r="T44" s="581"/>
      <c r="U44" s="563">
        <f>'様式3-1'!AJ14</f>
        <v>0</v>
      </c>
      <c r="V44" s="563"/>
      <c r="W44" s="563"/>
      <c r="X44" s="563"/>
      <c r="Y44" s="563"/>
      <c r="Z44" s="563"/>
      <c r="AA44" s="563"/>
      <c r="AB44" s="563">
        <f>U44</f>
        <v>0</v>
      </c>
      <c r="AC44" s="563"/>
      <c r="AD44" s="563"/>
      <c r="AE44" s="563"/>
      <c r="AF44" s="563"/>
      <c r="AG44" s="563"/>
      <c r="AH44" s="563"/>
    </row>
    <row r="45" spans="1:47" s="33" customFormat="1" ht="20.100000000000001" customHeight="1" x14ac:dyDescent="0.2">
      <c r="A45" s="584"/>
      <c r="B45" s="585"/>
      <c r="C45" s="591"/>
      <c r="D45" s="563"/>
      <c r="E45" s="563"/>
      <c r="F45" s="563"/>
      <c r="G45" s="563"/>
      <c r="H45" s="563"/>
      <c r="I45" s="563"/>
      <c r="J45" s="563"/>
      <c r="K45" s="563"/>
      <c r="L45" s="563"/>
      <c r="M45" s="581"/>
      <c r="N45" s="581"/>
      <c r="O45" s="581"/>
      <c r="P45" s="581"/>
      <c r="Q45" s="581"/>
      <c r="R45" s="581"/>
      <c r="S45" s="581"/>
      <c r="T45" s="581"/>
      <c r="U45" s="563"/>
      <c r="V45" s="563"/>
      <c r="W45" s="563"/>
      <c r="X45" s="563"/>
      <c r="Y45" s="563"/>
      <c r="Z45" s="563"/>
      <c r="AA45" s="563"/>
      <c r="AB45" s="563"/>
      <c r="AC45" s="563"/>
      <c r="AD45" s="563"/>
      <c r="AE45" s="563"/>
      <c r="AF45" s="563"/>
      <c r="AG45" s="563"/>
      <c r="AH45" s="563"/>
    </row>
    <row r="46" spans="1:47" s="33" customFormat="1" ht="20.100000000000001" customHeight="1" x14ac:dyDescent="0.2">
      <c r="A46" s="584"/>
      <c r="B46" s="585"/>
      <c r="C46" s="591"/>
      <c r="D46" s="563">
        <f>'様式3-2'!F8</f>
        <v>0</v>
      </c>
      <c r="E46" s="563"/>
      <c r="F46" s="563"/>
      <c r="G46" s="563"/>
      <c r="H46" s="563"/>
      <c r="I46" s="563"/>
      <c r="J46" s="563"/>
      <c r="K46" s="563"/>
      <c r="L46" s="563"/>
      <c r="M46" s="581">
        <f>様式5!U44</f>
        <v>0</v>
      </c>
      <c r="N46" s="581"/>
      <c r="O46" s="581"/>
      <c r="P46" s="581"/>
      <c r="Q46" s="581"/>
      <c r="R46" s="581"/>
      <c r="S46" s="581"/>
      <c r="T46" s="581"/>
      <c r="U46" s="563">
        <f>'様式3-2'!AJ14</f>
        <v>0</v>
      </c>
      <c r="V46" s="563"/>
      <c r="W46" s="563"/>
      <c r="X46" s="563"/>
      <c r="Y46" s="563"/>
      <c r="Z46" s="563"/>
      <c r="AA46" s="563"/>
      <c r="AB46" s="563">
        <f>U46</f>
        <v>0</v>
      </c>
      <c r="AC46" s="563"/>
      <c r="AD46" s="563"/>
      <c r="AE46" s="563"/>
      <c r="AF46" s="563"/>
      <c r="AG46" s="563"/>
      <c r="AH46" s="563"/>
    </row>
    <row r="47" spans="1:47" s="33" customFormat="1" ht="20.100000000000001" customHeight="1" x14ac:dyDescent="0.2">
      <c r="A47" s="584"/>
      <c r="B47" s="585"/>
      <c r="C47" s="591"/>
      <c r="D47" s="563"/>
      <c r="E47" s="563"/>
      <c r="F47" s="563"/>
      <c r="G47" s="563"/>
      <c r="H47" s="563"/>
      <c r="I47" s="563"/>
      <c r="J47" s="563"/>
      <c r="K47" s="563"/>
      <c r="L47" s="563"/>
      <c r="M47" s="581"/>
      <c r="N47" s="581"/>
      <c r="O47" s="581"/>
      <c r="P47" s="581"/>
      <c r="Q47" s="581"/>
      <c r="R47" s="581"/>
      <c r="S47" s="581"/>
      <c r="T47" s="581"/>
      <c r="U47" s="563"/>
      <c r="V47" s="563"/>
      <c r="W47" s="563"/>
      <c r="X47" s="563"/>
      <c r="Y47" s="563"/>
      <c r="Z47" s="563"/>
      <c r="AA47" s="563"/>
      <c r="AB47" s="563"/>
      <c r="AC47" s="563"/>
      <c r="AD47" s="563"/>
      <c r="AE47" s="563"/>
      <c r="AF47" s="563"/>
      <c r="AG47" s="563"/>
      <c r="AH47" s="563"/>
    </row>
    <row r="48" spans="1:47" s="33" customFormat="1" ht="20.100000000000001" customHeight="1" x14ac:dyDescent="0.2">
      <c r="A48" s="584"/>
      <c r="B48" s="585"/>
      <c r="C48" s="591"/>
      <c r="D48" s="563">
        <f>'様式3-3'!F8</f>
        <v>0</v>
      </c>
      <c r="E48" s="563"/>
      <c r="F48" s="563"/>
      <c r="G48" s="563"/>
      <c r="H48" s="563"/>
      <c r="I48" s="563"/>
      <c r="J48" s="563"/>
      <c r="K48" s="563"/>
      <c r="L48" s="563"/>
      <c r="M48" s="581">
        <f>様式5!U65</f>
        <v>0</v>
      </c>
      <c r="N48" s="581"/>
      <c r="O48" s="581"/>
      <c r="P48" s="581"/>
      <c r="Q48" s="581"/>
      <c r="R48" s="581"/>
      <c r="S48" s="581"/>
      <c r="T48" s="581"/>
      <c r="U48" s="563">
        <f>'様式3-3'!AJ14</f>
        <v>0</v>
      </c>
      <c r="V48" s="563"/>
      <c r="W48" s="563"/>
      <c r="X48" s="563"/>
      <c r="Y48" s="563"/>
      <c r="Z48" s="563"/>
      <c r="AA48" s="563"/>
      <c r="AB48" s="563">
        <f>U48</f>
        <v>0</v>
      </c>
      <c r="AC48" s="563"/>
      <c r="AD48" s="563"/>
      <c r="AE48" s="563"/>
      <c r="AF48" s="563"/>
      <c r="AG48" s="563"/>
      <c r="AH48" s="563"/>
    </row>
    <row r="49" spans="1:50" s="33" customFormat="1" ht="20.100000000000001" customHeight="1" x14ac:dyDescent="0.2">
      <c r="A49" s="584"/>
      <c r="B49" s="585"/>
      <c r="C49" s="591"/>
      <c r="D49" s="563"/>
      <c r="E49" s="563"/>
      <c r="F49" s="563"/>
      <c r="G49" s="563"/>
      <c r="H49" s="563"/>
      <c r="I49" s="563"/>
      <c r="J49" s="563"/>
      <c r="K49" s="563"/>
      <c r="L49" s="563"/>
      <c r="M49" s="581"/>
      <c r="N49" s="581"/>
      <c r="O49" s="581"/>
      <c r="P49" s="581"/>
      <c r="Q49" s="581"/>
      <c r="R49" s="581"/>
      <c r="S49" s="581"/>
      <c r="T49" s="581"/>
      <c r="U49" s="563"/>
      <c r="V49" s="563"/>
      <c r="W49" s="563"/>
      <c r="X49" s="563"/>
      <c r="Y49" s="563"/>
      <c r="Z49" s="563"/>
      <c r="AA49" s="563"/>
      <c r="AB49" s="563"/>
      <c r="AC49" s="563"/>
      <c r="AD49" s="563"/>
      <c r="AE49" s="563"/>
      <c r="AF49" s="563"/>
      <c r="AG49" s="563"/>
      <c r="AH49" s="563"/>
    </row>
    <row r="50" spans="1:50" s="33" customFormat="1" ht="20.100000000000001" customHeight="1" x14ac:dyDescent="0.2">
      <c r="A50" s="584"/>
      <c r="B50" s="585"/>
      <c r="C50" s="591"/>
      <c r="D50" s="563">
        <f>'様式3-4'!F8</f>
        <v>0</v>
      </c>
      <c r="E50" s="563"/>
      <c r="F50" s="563"/>
      <c r="G50" s="563"/>
      <c r="H50" s="563"/>
      <c r="I50" s="563"/>
      <c r="J50" s="563"/>
      <c r="K50" s="563"/>
      <c r="L50" s="563"/>
      <c r="M50" s="581">
        <f>様式5!U86</f>
        <v>0</v>
      </c>
      <c r="N50" s="581"/>
      <c r="O50" s="581"/>
      <c r="P50" s="581"/>
      <c r="Q50" s="581"/>
      <c r="R50" s="581"/>
      <c r="S50" s="581"/>
      <c r="T50" s="581"/>
      <c r="U50" s="563">
        <f>'様式3-4'!AJ14</f>
        <v>0</v>
      </c>
      <c r="V50" s="563"/>
      <c r="W50" s="563"/>
      <c r="X50" s="563"/>
      <c r="Y50" s="563"/>
      <c r="Z50" s="563"/>
      <c r="AA50" s="563"/>
      <c r="AB50" s="563">
        <f>U50</f>
        <v>0</v>
      </c>
      <c r="AC50" s="563"/>
      <c r="AD50" s="563"/>
      <c r="AE50" s="563"/>
      <c r="AF50" s="563"/>
      <c r="AG50" s="563"/>
      <c r="AH50" s="563"/>
    </row>
    <row r="51" spans="1:50" s="33" customFormat="1" ht="20.100000000000001" customHeight="1" thickBot="1" x14ac:dyDescent="0.25">
      <c r="A51" s="584"/>
      <c r="B51" s="585"/>
      <c r="C51" s="592"/>
      <c r="D51" s="564"/>
      <c r="E51" s="564"/>
      <c r="F51" s="564"/>
      <c r="G51" s="564"/>
      <c r="H51" s="564"/>
      <c r="I51" s="564"/>
      <c r="J51" s="564"/>
      <c r="K51" s="564"/>
      <c r="L51" s="564"/>
      <c r="M51" s="581"/>
      <c r="N51" s="581"/>
      <c r="O51" s="581"/>
      <c r="P51" s="581"/>
      <c r="Q51" s="581"/>
      <c r="R51" s="581"/>
      <c r="S51" s="581"/>
      <c r="T51" s="581"/>
      <c r="U51" s="563"/>
      <c r="V51" s="563"/>
      <c r="W51" s="563"/>
      <c r="X51" s="563"/>
      <c r="Y51" s="563"/>
      <c r="Z51" s="563"/>
      <c r="AA51" s="563"/>
      <c r="AB51" s="694"/>
      <c r="AC51" s="694"/>
      <c r="AD51" s="694"/>
      <c r="AE51" s="694"/>
      <c r="AF51" s="694"/>
      <c r="AG51" s="694"/>
      <c r="AH51" s="694"/>
    </row>
    <row r="52" spans="1:50" s="33" customFormat="1" ht="20.100000000000001" customHeight="1" thickTop="1" x14ac:dyDescent="0.2">
      <c r="A52" s="589" t="s">
        <v>45</v>
      </c>
      <c r="B52" s="589"/>
      <c r="C52" s="589"/>
      <c r="D52" s="589"/>
      <c r="E52" s="589"/>
      <c r="F52" s="589"/>
      <c r="G52" s="589"/>
      <c r="H52" s="589"/>
      <c r="I52" s="589"/>
      <c r="J52" s="589"/>
      <c r="K52" s="589"/>
      <c r="L52" s="589"/>
      <c r="M52" s="565">
        <f>M42</f>
        <v>0</v>
      </c>
      <c r="N52" s="565"/>
      <c r="O52" s="565"/>
      <c r="P52" s="565"/>
      <c r="Q52" s="565"/>
      <c r="R52" s="565"/>
      <c r="S52" s="565"/>
      <c r="T52" s="565"/>
      <c r="U52" s="692">
        <f>U42</f>
        <v>0</v>
      </c>
      <c r="V52" s="692"/>
      <c r="W52" s="692"/>
      <c r="X52" s="692"/>
      <c r="Y52" s="692"/>
      <c r="Z52" s="692"/>
      <c r="AA52" s="692"/>
      <c r="AB52" s="692">
        <f>AB42</f>
        <v>0</v>
      </c>
      <c r="AC52" s="692"/>
      <c r="AD52" s="692"/>
      <c r="AE52" s="692"/>
      <c r="AF52" s="692"/>
      <c r="AG52" s="692"/>
      <c r="AH52" s="692"/>
    </row>
    <row r="53" spans="1:50" s="33" customFormat="1" ht="20.100000000000001" customHeight="1" x14ac:dyDescent="0.2">
      <c r="A53" s="590"/>
      <c r="B53" s="590"/>
      <c r="C53" s="590"/>
      <c r="D53" s="590"/>
      <c r="E53" s="590"/>
      <c r="F53" s="590"/>
      <c r="G53" s="590"/>
      <c r="H53" s="590"/>
      <c r="I53" s="590"/>
      <c r="J53" s="590"/>
      <c r="K53" s="590"/>
      <c r="L53" s="590"/>
      <c r="M53" s="566"/>
      <c r="N53" s="566"/>
      <c r="O53" s="566"/>
      <c r="P53" s="566"/>
      <c r="Q53" s="566"/>
      <c r="R53" s="566"/>
      <c r="S53" s="566"/>
      <c r="T53" s="566"/>
      <c r="U53" s="693"/>
      <c r="V53" s="693"/>
      <c r="W53" s="693"/>
      <c r="X53" s="693"/>
      <c r="Y53" s="693"/>
      <c r="Z53" s="693"/>
      <c r="AA53" s="693"/>
      <c r="AB53" s="693"/>
      <c r="AC53" s="693"/>
      <c r="AD53" s="693"/>
      <c r="AE53" s="693"/>
      <c r="AF53" s="693"/>
      <c r="AG53" s="693"/>
      <c r="AH53" s="693"/>
    </row>
    <row r="54" spans="1:50" s="33" customFormat="1" ht="62.4" customHeight="1" x14ac:dyDescent="0.2">
      <c r="A54" s="674" t="s">
        <v>174</v>
      </c>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c r="AJ54" s="674"/>
      <c r="AK54" s="674"/>
      <c r="AL54" s="674"/>
      <c r="AM54" s="674"/>
      <c r="AN54" s="674"/>
      <c r="AO54" s="674"/>
      <c r="AP54" s="674"/>
      <c r="AQ54" s="674"/>
      <c r="AR54" s="674"/>
      <c r="AS54" s="674"/>
      <c r="AT54" s="674"/>
      <c r="AU54" s="674"/>
      <c r="AV54" s="674"/>
      <c r="AW54" s="674"/>
      <c r="AX54" s="674"/>
    </row>
    <row r="55" spans="1:50" s="33" customFormat="1" ht="13.5" customHeight="1" x14ac:dyDescent="0.2">
      <c r="A55" s="45"/>
      <c r="B55" s="45"/>
      <c r="C55" s="45"/>
      <c r="D55" s="45"/>
      <c r="E55" s="45"/>
      <c r="F55" s="45"/>
      <c r="G55" s="45"/>
      <c r="H55" s="45"/>
      <c r="I55" s="45"/>
      <c r="J55" s="45"/>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P55" s="47"/>
      <c r="AU55" s="47"/>
    </row>
  </sheetData>
  <sheetProtection algorithmName="SHA-512" hashValue="XCe6q4eqHGZdZb1jqYaiDq0FXbjRtvQClQYrSKLE8I0usezK+Ja/fuFRhDKTsFHqNb1MvRKHqoZZHgvyaTLj8g==" saltValue="ygFHY/O73DtKjlbE6hPbQQ==" spinCount="100000" sheet="1" formatColumns="0" formatRows="0" insertColumns="0" insertRows="0" deleteColumns="0" deleteRows="0"/>
  <mergeCells count="77">
    <mergeCell ref="A54:AX54"/>
    <mergeCell ref="A32:J34"/>
    <mergeCell ref="K29:P31"/>
    <mergeCell ref="K32:P34"/>
    <mergeCell ref="U52:AA53"/>
    <mergeCell ref="AB52:AH53"/>
    <mergeCell ref="AB48:AH49"/>
    <mergeCell ref="AB50:AH51"/>
    <mergeCell ref="U48:AA49"/>
    <mergeCell ref="U50:AA51"/>
    <mergeCell ref="M48:T49"/>
    <mergeCell ref="M50:T51"/>
    <mergeCell ref="Q32:AB34"/>
    <mergeCell ref="AC32:AN34"/>
    <mergeCell ref="AB42:AH43"/>
    <mergeCell ref="M38:T41"/>
    <mergeCell ref="Q14:AB16"/>
    <mergeCell ref="B17:J19"/>
    <mergeCell ref="K17:P19"/>
    <mergeCell ref="AC29:AN31"/>
    <mergeCell ref="K23:P25"/>
    <mergeCell ref="Q29:AB31"/>
    <mergeCell ref="Q26:AB28"/>
    <mergeCell ref="AC26:AN28"/>
    <mergeCell ref="A3:E3"/>
    <mergeCell ref="B8:J10"/>
    <mergeCell ref="B11:J13"/>
    <mergeCell ref="B29:J31"/>
    <mergeCell ref="K11:P13"/>
    <mergeCell ref="K6:P7"/>
    <mergeCell ref="B23:J25"/>
    <mergeCell ref="K20:P22"/>
    <mergeCell ref="B20:J22"/>
    <mergeCell ref="G4:J4"/>
    <mergeCell ref="B26:J28"/>
    <mergeCell ref="K26:P28"/>
    <mergeCell ref="A6:J7"/>
    <mergeCell ref="A8:A31"/>
    <mergeCell ref="B14:J16"/>
    <mergeCell ref="K8:P10"/>
    <mergeCell ref="K4:AB4"/>
    <mergeCell ref="AC4:AN4"/>
    <mergeCell ref="Q17:AB19"/>
    <mergeCell ref="Q23:AB25"/>
    <mergeCell ref="AC23:AN25"/>
    <mergeCell ref="AC8:AN10"/>
    <mergeCell ref="AC11:AN13"/>
    <mergeCell ref="AC14:AN16"/>
    <mergeCell ref="AC17:AN19"/>
    <mergeCell ref="Q20:AB22"/>
    <mergeCell ref="AC20:AN22"/>
    <mergeCell ref="Q6:AB7"/>
    <mergeCell ref="AC6:AN7"/>
    <mergeCell ref="K14:P16"/>
    <mergeCell ref="Q8:AB10"/>
    <mergeCell ref="Q11:AB13"/>
    <mergeCell ref="M52:T53"/>
    <mergeCell ref="U38:AH39"/>
    <mergeCell ref="A38:L41"/>
    <mergeCell ref="AB44:AH45"/>
    <mergeCell ref="AB46:AH47"/>
    <mergeCell ref="U44:AA45"/>
    <mergeCell ref="U46:AA47"/>
    <mergeCell ref="M42:T43"/>
    <mergeCell ref="M44:T45"/>
    <mergeCell ref="M46:T47"/>
    <mergeCell ref="A42:B51"/>
    <mergeCell ref="AB40:AH41"/>
    <mergeCell ref="U40:AA41"/>
    <mergeCell ref="U42:AA43"/>
    <mergeCell ref="A52:L53"/>
    <mergeCell ref="C44:C51"/>
    <mergeCell ref="C42:L43"/>
    <mergeCell ref="D44:L45"/>
    <mergeCell ref="D46:L47"/>
    <mergeCell ref="D48:L49"/>
    <mergeCell ref="D50:L51"/>
  </mergeCells>
  <phoneticPr fontId="20"/>
  <printOptions horizontalCentered="1"/>
  <pageMargins left="0.43307086614173229" right="0.43307086614173229" top="0.35433070866141736" bottom="0.35433070866141736" header="0.31496062992125984" footer="0.31496062992125984"/>
  <pageSetup paperSize="9" scale="65"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87"/>
  <sheetViews>
    <sheetView view="pageBreakPreview" zoomScale="115" zoomScaleNormal="100" zoomScaleSheetLayoutView="115" workbookViewId="0">
      <selection sqref="A1:T2"/>
    </sheetView>
  </sheetViews>
  <sheetFormatPr defaultColWidth="9" defaultRowHeight="13.2" x14ac:dyDescent="0.2"/>
  <cols>
    <col min="1" max="20" width="2.88671875" style="48" customWidth="1"/>
    <col min="21" max="23" width="3.6640625" style="48" customWidth="1"/>
    <col min="24" max="24" width="7.6640625" style="48" customWidth="1"/>
    <col min="25" max="27" width="3.6640625" style="48" customWidth="1"/>
    <col min="28" max="28" width="6.109375" style="48" customWidth="1"/>
    <col min="29" max="31" width="3.6640625" style="48" customWidth="1"/>
    <col min="32" max="32" width="6.21875" style="48" customWidth="1"/>
    <col min="33" max="39" width="3.6640625" style="48" customWidth="1"/>
    <col min="40" max="40" width="4.33203125" style="48" customWidth="1"/>
    <col min="41" max="51" width="2.88671875" style="48" customWidth="1"/>
    <col min="52" max="16384" width="9" style="48"/>
  </cols>
  <sheetData>
    <row r="1" spans="1:46" s="33" customFormat="1" ht="13.5" customHeight="1" x14ac:dyDescent="0.2">
      <c r="A1" s="756" t="s">
        <v>142</v>
      </c>
      <c r="B1" s="756"/>
      <c r="C1" s="756"/>
      <c r="D1" s="756"/>
      <c r="E1" s="756"/>
      <c r="F1" s="756"/>
      <c r="G1" s="756"/>
      <c r="H1" s="756"/>
      <c r="I1" s="756"/>
      <c r="J1" s="756"/>
      <c r="K1" s="756"/>
      <c r="L1" s="756"/>
      <c r="M1" s="756"/>
      <c r="N1" s="756"/>
      <c r="O1" s="756"/>
      <c r="P1" s="756"/>
      <c r="Q1" s="756"/>
      <c r="R1" s="756"/>
      <c r="S1" s="756"/>
      <c r="T1" s="756"/>
      <c r="AT1" s="34"/>
    </row>
    <row r="2" spans="1:46" s="33" customFormat="1" ht="13.5" customHeight="1" x14ac:dyDescent="0.2">
      <c r="A2" s="756"/>
      <c r="B2" s="756"/>
      <c r="C2" s="756"/>
      <c r="D2" s="756"/>
      <c r="E2" s="756"/>
      <c r="F2" s="756"/>
      <c r="G2" s="756"/>
      <c r="H2" s="756"/>
      <c r="I2" s="756"/>
      <c r="J2" s="756"/>
      <c r="K2" s="756"/>
      <c r="L2" s="756"/>
      <c r="M2" s="756"/>
      <c r="N2" s="756"/>
      <c r="O2" s="756"/>
      <c r="P2" s="756"/>
      <c r="Q2" s="756"/>
      <c r="R2" s="756"/>
      <c r="S2" s="756"/>
      <c r="T2" s="756"/>
      <c r="AT2" s="34"/>
    </row>
    <row r="3" spans="1:46" s="33" customFormat="1" ht="42.6" customHeight="1" x14ac:dyDescent="0.2">
      <c r="A3" s="56" t="s">
        <v>72</v>
      </c>
      <c r="J3" s="133"/>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T3" s="34"/>
    </row>
    <row r="4" spans="1:46" s="33" customFormat="1" ht="13.5" customHeight="1" x14ac:dyDescent="0.2">
      <c r="P4" s="2"/>
      <c r="Q4" s="2"/>
      <c r="R4" s="2"/>
      <c r="S4" s="2"/>
      <c r="AT4" s="34"/>
    </row>
    <row r="5" spans="1:46" s="33" customFormat="1" ht="18.75" customHeight="1" x14ac:dyDescent="0.2">
      <c r="A5" s="111"/>
      <c r="B5" s="121"/>
      <c r="C5" s="122" t="s">
        <v>71</v>
      </c>
      <c r="D5" s="744">
        <f>'様式3-1'!F8</f>
        <v>0</v>
      </c>
      <c r="E5" s="744"/>
      <c r="F5" s="744"/>
      <c r="G5" s="744"/>
      <c r="H5" s="744"/>
      <c r="I5" s="744"/>
      <c r="J5" s="744"/>
      <c r="K5" s="744"/>
      <c r="L5" s="744"/>
      <c r="M5" s="744"/>
      <c r="N5" s="744"/>
      <c r="O5" s="744"/>
      <c r="P5" s="744"/>
      <c r="Q5" s="744"/>
      <c r="R5" s="744"/>
      <c r="S5" s="123"/>
      <c r="T5" s="124"/>
      <c r="U5" s="124"/>
      <c r="V5" s="124"/>
      <c r="W5" s="124"/>
      <c r="X5" s="124"/>
      <c r="AT5" s="34"/>
    </row>
    <row r="6" spans="1:46" s="33" customFormat="1" ht="18.75" customHeight="1" x14ac:dyDescent="0.2">
      <c r="P6" s="2"/>
      <c r="Q6" s="2"/>
      <c r="R6" s="2"/>
      <c r="S6" s="2"/>
      <c r="AT6" s="34"/>
    </row>
    <row r="7" spans="1:46" s="33" customFormat="1" ht="13.5" customHeight="1" x14ac:dyDescent="0.2">
      <c r="A7" s="567" t="s">
        <v>105</v>
      </c>
      <c r="B7" s="568"/>
      <c r="C7" s="568"/>
      <c r="D7" s="568"/>
      <c r="E7" s="568"/>
      <c r="F7" s="568"/>
      <c r="G7" s="568"/>
      <c r="H7" s="568"/>
      <c r="I7" s="568"/>
      <c r="J7" s="568"/>
      <c r="K7" s="568"/>
      <c r="L7" s="568"/>
      <c r="M7" s="568"/>
      <c r="N7" s="568"/>
      <c r="O7" s="568"/>
      <c r="P7" s="568"/>
      <c r="Q7" s="568"/>
      <c r="R7" s="568"/>
      <c r="S7" s="568"/>
      <c r="T7" s="569"/>
      <c r="U7" s="745" t="s">
        <v>50</v>
      </c>
      <c r="V7" s="746"/>
      <c r="W7" s="746"/>
      <c r="X7" s="747"/>
    </row>
    <row r="8" spans="1:46" s="33" customFormat="1" x14ac:dyDescent="0.2">
      <c r="A8" s="573"/>
      <c r="B8" s="574"/>
      <c r="C8" s="574"/>
      <c r="D8" s="574"/>
      <c r="E8" s="574"/>
      <c r="F8" s="574"/>
      <c r="G8" s="574"/>
      <c r="H8" s="574"/>
      <c r="I8" s="574"/>
      <c r="J8" s="574"/>
      <c r="K8" s="574"/>
      <c r="L8" s="574"/>
      <c r="M8" s="574"/>
      <c r="N8" s="574"/>
      <c r="O8" s="574"/>
      <c r="P8" s="574"/>
      <c r="Q8" s="574"/>
      <c r="R8" s="574"/>
      <c r="S8" s="574"/>
      <c r="T8" s="575"/>
      <c r="U8" s="748"/>
      <c r="V8" s="749"/>
      <c r="W8" s="749"/>
      <c r="X8" s="750"/>
    </row>
    <row r="9" spans="1:46" s="33" customFormat="1" ht="13.5" customHeight="1" x14ac:dyDescent="0.2">
      <c r="A9" s="573"/>
      <c r="B9" s="574"/>
      <c r="C9" s="574"/>
      <c r="D9" s="574"/>
      <c r="E9" s="574"/>
      <c r="F9" s="574"/>
      <c r="G9" s="574"/>
      <c r="H9" s="574"/>
      <c r="I9" s="574"/>
      <c r="J9" s="574"/>
      <c r="K9" s="574"/>
      <c r="L9" s="574"/>
      <c r="M9" s="574"/>
      <c r="N9" s="574"/>
      <c r="O9" s="574"/>
      <c r="P9" s="574"/>
      <c r="Q9" s="574"/>
      <c r="R9" s="574"/>
      <c r="S9" s="574"/>
      <c r="T9" s="575"/>
      <c r="U9" s="748"/>
      <c r="V9" s="749"/>
      <c r="W9" s="749"/>
      <c r="X9" s="750"/>
      <c r="Y9" s="754"/>
      <c r="Z9" s="755"/>
      <c r="AA9" s="755"/>
      <c r="AB9" s="755"/>
      <c r="AC9" s="755"/>
      <c r="AD9" s="755"/>
    </row>
    <row r="10" spans="1:46" s="33" customFormat="1" x14ac:dyDescent="0.2">
      <c r="A10" s="570"/>
      <c r="B10" s="571"/>
      <c r="C10" s="571"/>
      <c r="D10" s="571"/>
      <c r="E10" s="571"/>
      <c r="F10" s="571"/>
      <c r="G10" s="571"/>
      <c r="H10" s="571"/>
      <c r="I10" s="571"/>
      <c r="J10" s="571"/>
      <c r="K10" s="571"/>
      <c r="L10" s="571"/>
      <c r="M10" s="571"/>
      <c r="N10" s="571"/>
      <c r="O10" s="571"/>
      <c r="P10" s="571"/>
      <c r="Q10" s="571"/>
      <c r="R10" s="571"/>
      <c r="S10" s="571"/>
      <c r="T10" s="572"/>
      <c r="U10" s="751"/>
      <c r="V10" s="752"/>
      <c r="W10" s="752"/>
      <c r="X10" s="753"/>
      <c r="Y10" s="754"/>
      <c r="Z10" s="755"/>
      <c r="AA10" s="755"/>
      <c r="AB10" s="755"/>
      <c r="AC10" s="755"/>
      <c r="AD10" s="755"/>
    </row>
    <row r="11" spans="1:46" s="33" customFormat="1" ht="18.75" customHeight="1" x14ac:dyDescent="0.2">
      <c r="A11" s="736" t="s">
        <v>83</v>
      </c>
      <c r="B11" s="737"/>
      <c r="C11" s="737"/>
      <c r="D11" s="737"/>
      <c r="E11" s="738"/>
      <c r="F11" s="738"/>
      <c r="G11" s="738"/>
      <c r="H11" s="739"/>
      <c r="I11" s="738"/>
      <c r="J11" s="738"/>
      <c r="K11" s="738"/>
      <c r="L11" s="738"/>
      <c r="M11" s="738"/>
      <c r="N11" s="738"/>
      <c r="O11" s="738"/>
      <c r="P11" s="738"/>
      <c r="Q11" s="738"/>
      <c r="R11" s="738"/>
      <c r="S11" s="738"/>
      <c r="T11" s="740"/>
      <c r="U11" s="741"/>
      <c r="V11" s="742"/>
      <c r="W11" s="742"/>
      <c r="X11" s="743"/>
    </row>
    <row r="12" spans="1:46" s="33" customFormat="1" ht="18.75" customHeight="1" x14ac:dyDescent="0.2">
      <c r="A12" s="113" t="s">
        <v>69</v>
      </c>
      <c r="B12" s="725"/>
      <c r="C12" s="725"/>
      <c r="D12" s="725"/>
      <c r="E12" s="725"/>
      <c r="F12" s="114" t="s">
        <v>68</v>
      </c>
      <c r="G12" s="114" t="s">
        <v>67</v>
      </c>
      <c r="H12" s="725"/>
      <c r="I12" s="725"/>
      <c r="J12" s="725"/>
      <c r="K12" s="726"/>
      <c r="L12" s="726"/>
      <c r="M12" s="114" t="s">
        <v>67</v>
      </c>
      <c r="N12" s="725"/>
      <c r="O12" s="725"/>
      <c r="P12" s="114"/>
      <c r="Q12" s="114" t="s">
        <v>67</v>
      </c>
      <c r="R12" s="725"/>
      <c r="S12" s="725"/>
      <c r="T12" s="115"/>
      <c r="U12" s="727">
        <f>IFERROR(IF(N12="", B12*H12,IF(R12="", B12*H12*N12,IF(R12&gt;0, B12*H12*N12*R12, ""))),0)</f>
        <v>0</v>
      </c>
      <c r="V12" s="728"/>
      <c r="W12" s="728"/>
      <c r="X12" s="729"/>
      <c r="Y12" s="708"/>
      <c r="Z12" s="709"/>
      <c r="AA12" s="709"/>
      <c r="AB12" s="709"/>
      <c r="AC12" s="709"/>
      <c r="AD12" s="116"/>
    </row>
    <row r="13" spans="1:46" s="33" customFormat="1" ht="18.75" customHeight="1" x14ac:dyDescent="0.2">
      <c r="A13" s="734" t="s">
        <v>82</v>
      </c>
      <c r="B13" s="730"/>
      <c r="C13" s="730"/>
      <c r="D13" s="730"/>
      <c r="E13" s="730"/>
      <c r="F13" s="730"/>
      <c r="G13" s="730"/>
      <c r="H13" s="730"/>
      <c r="I13" s="730"/>
      <c r="J13" s="730"/>
      <c r="K13" s="730"/>
      <c r="L13" s="730"/>
      <c r="M13" s="730"/>
      <c r="N13" s="730"/>
      <c r="O13" s="730"/>
      <c r="P13" s="730"/>
      <c r="Q13" s="730"/>
      <c r="R13" s="730"/>
      <c r="S13" s="730"/>
      <c r="T13" s="735"/>
      <c r="U13" s="731"/>
      <c r="V13" s="732"/>
      <c r="W13" s="732"/>
      <c r="X13" s="733"/>
    </row>
    <row r="14" spans="1:46" s="33" customFormat="1" ht="18.75" customHeight="1" x14ac:dyDescent="0.2">
      <c r="A14" s="113" t="s">
        <v>79</v>
      </c>
      <c r="B14" s="725"/>
      <c r="C14" s="725"/>
      <c r="D14" s="725"/>
      <c r="E14" s="725"/>
      <c r="F14" s="114" t="s">
        <v>80</v>
      </c>
      <c r="G14" s="114" t="s">
        <v>81</v>
      </c>
      <c r="H14" s="725"/>
      <c r="I14" s="725"/>
      <c r="J14" s="725"/>
      <c r="K14" s="726"/>
      <c r="L14" s="726"/>
      <c r="M14" s="114" t="s">
        <v>81</v>
      </c>
      <c r="N14" s="725"/>
      <c r="O14" s="725"/>
      <c r="P14" s="114"/>
      <c r="Q14" s="114" t="s">
        <v>81</v>
      </c>
      <c r="R14" s="725"/>
      <c r="S14" s="725"/>
      <c r="T14" s="115"/>
      <c r="U14" s="727">
        <f>IFERROR(IF(N14="", B14*H14,IF(R14="", B14*H14*N14,IF(R14&gt;0, B14*H14*N14*R14, ""))),0)</f>
        <v>0</v>
      </c>
      <c r="V14" s="728"/>
      <c r="W14" s="728"/>
      <c r="X14" s="729"/>
      <c r="Y14" s="708"/>
      <c r="Z14" s="709"/>
      <c r="AA14" s="709"/>
      <c r="AB14" s="709"/>
      <c r="AC14" s="709"/>
      <c r="AD14" s="116"/>
    </row>
    <row r="15" spans="1:46" s="33" customFormat="1" ht="18.75" customHeight="1" x14ac:dyDescent="0.2">
      <c r="A15" s="716" t="s">
        <v>83</v>
      </c>
      <c r="B15" s="717"/>
      <c r="C15" s="717"/>
      <c r="D15" s="717"/>
      <c r="E15" s="718"/>
      <c r="F15" s="718"/>
      <c r="G15" s="718"/>
      <c r="H15" s="730"/>
      <c r="I15" s="720"/>
      <c r="J15" s="720"/>
      <c r="K15" s="720"/>
      <c r="L15" s="720"/>
      <c r="M15" s="720"/>
      <c r="N15" s="720"/>
      <c r="O15" s="720"/>
      <c r="P15" s="720"/>
      <c r="Q15" s="720"/>
      <c r="R15" s="720"/>
      <c r="S15" s="720"/>
      <c r="T15" s="721"/>
      <c r="U15" s="731"/>
      <c r="V15" s="732"/>
      <c r="W15" s="732"/>
      <c r="X15" s="733"/>
    </row>
    <row r="16" spans="1:46" s="33" customFormat="1" ht="18.75" customHeight="1" x14ac:dyDescent="0.2">
      <c r="A16" s="113" t="s">
        <v>79</v>
      </c>
      <c r="B16" s="725"/>
      <c r="C16" s="725"/>
      <c r="D16" s="725"/>
      <c r="E16" s="725"/>
      <c r="F16" s="114" t="s">
        <v>80</v>
      </c>
      <c r="G16" s="114" t="s">
        <v>81</v>
      </c>
      <c r="H16" s="725"/>
      <c r="I16" s="725"/>
      <c r="J16" s="725"/>
      <c r="K16" s="726"/>
      <c r="L16" s="726"/>
      <c r="M16" s="114" t="s">
        <v>81</v>
      </c>
      <c r="N16" s="725"/>
      <c r="O16" s="725"/>
      <c r="P16" s="114"/>
      <c r="Q16" s="114" t="s">
        <v>81</v>
      </c>
      <c r="R16" s="725"/>
      <c r="S16" s="725"/>
      <c r="T16" s="115"/>
      <c r="U16" s="727">
        <f>IFERROR(IF(N16="", B16*H16,IF(R16="", B16*H16*N16,IF(R16&gt;0, B16*H16*N16*R16, ""))),0)</f>
        <v>0</v>
      </c>
      <c r="V16" s="728"/>
      <c r="W16" s="728"/>
      <c r="X16" s="729"/>
      <c r="Y16" s="708"/>
      <c r="Z16" s="709"/>
      <c r="AA16" s="709"/>
      <c r="AB16" s="709"/>
      <c r="AC16" s="709"/>
      <c r="AD16" s="116"/>
    </row>
    <row r="17" spans="1:46" s="33" customFormat="1" ht="18.75" customHeight="1" x14ac:dyDescent="0.2">
      <c r="A17" s="716" t="s">
        <v>83</v>
      </c>
      <c r="B17" s="717"/>
      <c r="C17" s="717"/>
      <c r="D17" s="717"/>
      <c r="E17" s="718"/>
      <c r="F17" s="718"/>
      <c r="G17" s="718"/>
      <c r="H17" s="730"/>
      <c r="I17" s="720"/>
      <c r="J17" s="720"/>
      <c r="K17" s="720"/>
      <c r="L17" s="720"/>
      <c r="M17" s="720"/>
      <c r="N17" s="720"/>
      <c r="O17" s="720"/>
      <c r="P17" s="720"/>
      <c r="Q17" s="720"/>
      <c r="R17" s="720"/>
      <c r="S17" s="720"/>
      <c r="T17" s="721"/>
      <c r="U17" s="722"/>
      <c r="V17" s="723"/>
      <c r="W17" s="723"/>
      <c r="X17" s="724"/>
    </row>
    <row r="18" spans="1:46" s="33" customFormat="1" ht="18.75" customHeight="1" x14ac:dyDescent="0.2">
      <c r="A18" s="113" t="s">
        <v>79</v>
      </c>
      <c r="B18" s="725"/>
      <c r="C18" s="725"/>
      <c r="D18" s="725"/>
      <c r="E18" s="725"/>
      <c r="F18" s="114" t="s">
        <v>80</v>
      </c>
      <c r="G18" s="114" t="s">
        <v>81</v>
      </c>
      <c r="H18" s="725"/>
      <c r="I18" s="725"/>
      <c r="J18" s="725"/>
      <c r="K18" s="726"/>
      <c r="L18" s="726"/>
      <c r="M18" s="114" t="s">
        <v>81</v>
      </c>
      <c r="N18" s="725"/>
      <c r="O18" s="725"/>
      <c r="P18" s="114"/>
      <c r="Q18" s="114" t="s">
        <v>81</v>
      </c>
      <c r="R18" s="725"/>
      <c r="S18" s="725"/>
      <c r="T18" s="115"/>
      <c r="U18" s="727">
        <f>IFERROR(IF(N18="", B18*H18,IF(R18="", B18*H18*N18,IF(R18&gt;0, B18*H18*N18*R18, ""))),0)</f>
        <v>0</v>
      </c>
      <c r="V18" s="728"/>
      <c r="W18" s="728"/>
      <c r="X18" s="729"/>
      <c r="Y18" s="708"/>
      <c r="Z18" s="709"/>
      <c r="AA18" s="709"/>
      <c r="AB18" s="709"/>
      <c r="AC18" s="709"/>
      <c r="AD18" s="116"/>
    </row>
    <row r="19" spans="1:46" s="33" customFormat="1" ht="18.75" customHeight="1" x14ac:dyDescent="0.2">
      <c r="A19" s="716" t="s">
        <v>83</v>
      </c>
      <c r="B19" s="717"/>
      <c r="C19" s="717"/>
      <c r="D19" s="717"/>
      <c r="E19" s="718"/>
      <c r="F19" s="718"/>
      <c r="G19" s="718"/>
      <c r="H19" s="730"/>
      <c r="I19" s="720"/>
      <c r="J19" s="720"/>
      <c r="K19" s="720"/>
      <c r="L19" s="720"/>
      <c r="M19" s="720"/>
      <c r="N19" s="720"/>
      <c r="O19" s="720"/>
      <c r="P19" s="720"/>
      <c r="Q19" s="720"/>
      <c r="R19" s="720"/>
      <c r="S19" s="720"/>
      <c r="T19" s="721"/>
      <c r="U19" s="722"/>
      <c r="V19" s="723"/>
      <c r="W19" s="723"/>
      <c r="X19" s="724"/>
    </row>
    <row r="20" spans="1:46" s="33" customFormat="1" ht="18.75" customHeight="1" x14ac:dyDescent="0.2">
      <c r="A20" s="113" t="s">
        <v>79</v>
      </c>
      <c r="B20" s="725"/>
      <c r="C20" s="725"/>
      <c r="D20" s="725"/>
      <c r="E20" s="725"/>
      <c r="F20" s="114" t="s">
        <v>80</v>
      </c>
      <c r="G20" s="114" t="s">
        <v>81</v>
      </c>
      <c r="H20" s="725"/>
      <c r="I20" s="725"/>
      <c r="J20" s="725"/>
      <c r="K20" s="726"/>
      <c r="L20" s="726"/>
      <c r="M20" s="114" t="s">
        <v>81</v>
      </c>
      <c r="N20" s="725"/>
      <c r="O20" s="725"/>
      <c r="P20" s="114"/>
      <c r="Q20" s="114" t="s">
        <v>81</v>
      </c>
      <c r="R20" s="725"/>
      <c r="S20" s="725"/>
      <c r="T20" s="115"/>
      <c r="U20" s="727">
        <f>IFERROR(IF(N20="", B20*H20,IF(R20="", B20*H20*N20,IF(R20&gt;0, B20*H20*N20*R20, ""))),0)</f>
        <v>0</v>
      </c>
      <c r="V20" s="728"/>
      <c r="W20" s="728"/>
      <c r="X20" s="729"/>
      <c r="Y20" s="708"/>
      <c r="Z20" s="709"/>
      <c r="AA20" s="709"/>
      <c r="AB20" s="709"/>
      <c r="AC20" s="709"/>
      <c r="AD20" s="116"/>
    </row>
    <row r="21" spans="1:46" s="33" customFormat="1" ht="18.75" customHeight="1" x14ac:dyDescent="0.2">
      <c r="A21" s="716" t="s">
        <v>83</v>
      </c>
      <c r="B21" s="717"/>
      <c r="C21" s="717"/>
      <c r="D21" s="717"/>
      <c r="E21" s="718"/>
      <c r="F21" s="718"/>
      <c r="G21" s="718"/>
      <c r="H21" s="730"/>
      <c r="I21" s="720"/>
      <c r="J21" s="720"/>
      <c r="K21" s="720"/>
      <c r="L21" s="720"/>
      <c r="M21" s="720"/>
      <c r="N21" s="720"/>
      <c r="O21" s="720"/>
      <c r="P21" s="720"/>
      <c r="Q21" s="720"/>
      <c r="R21" s="720"/>
      <c r="S21" s="720"/>
      <c r="T21" s="721"/>
      <c r="U21" s="722"/>
      <c r="V21" s="723"/>
      <c r="W21" s="723"/>
      <c r="X21" s="724"/>
    </row>
    <row r="22" spans="1:46" s="33" customFormat="1" ht="18.75" customHeight="1" x14ac:dyDescent="0.2">
      <c r="A22" s="113" t="s">
        <v>79</v>
      </c>
      <c r="B22" s="725"/>
      <c r="C22" s="725"/>
      <c r="D22" s="725"/>
      <c r="E22" s="725"/>
      <c r="F22" s="114" t="s">
        <v>80</v>
      </c>
      <c r="G22" s="114" t="s">
        <v>81</v>
      </c>
      <c r="H22" s="725"/>
      <c r="I22" s="725"/>
      <c r="J22" s="725"/>
      <c r="K22" s="726"/>
      <c r="L22" s="726"/>
      <c r="M22" s="114" t="s">
        <v>81</v>
      </c>
      <c r="N22" s="725"/>
      <c r="O22" s="725"/>
      <c r="P22" s="114"/>
      <c r="Q22" s="114" t="s">
        <v>81</v>
      </c>
      <c r="R22" s="725"/>
      <c r="S22" s="725"/>
      <c r="T22" s="115"/>
      <c r="U22" s="727">
        <f>IFERROR(IF(N22="", B22*H22,IF(R22="", B22*H22*N22,IF(R22&gt;0, B22*H22*N22*R22, ""))),0)</f>
        <v>0</v>
      </c>
      <c r="V22" s="728"/>
      <c r="W22" s="728"/>
      <c r="X22" s="729"/>
      <c r="Y22" s="708"/>
      <c r="Z22" s="709"/>
      <c r="AA22" s="709"/>
      <c r="AB22" s="709"/>
      <c r="AC22" s="709"/>
      <c r="AD22" s="116"/>
    </row>
    <row r="23" spans="1:46" s="33" customFormat="1" ht="18.600000000000001" customHeight="1" x14ac:dyDescent="0.2">
      <c r="A23" s="710" t="s">
        <v>66</v>
      </c>
      <c r="B23" s="711"/>
      <c r="C23" s="711"/>
      <c r="D23" s="711"/>
      <c r="E23" s="711"/>
      <c r="F23" s="711"/>
      <c r="G23" s="711"/>
      <c r="H23" s="711"/>
      <c r="I23" s="711"/>
      <c r="J23" s="711"/>
      <c r="K23" s="711"/>
      <c r="L23" s="711"/>
      <c r="M23" s="711"/>
      <c r="N23" s="711"/>
      <c r="O23" s="711"/>
      <c r="P23" s="711"/>
      <c r="Q23" s="711"/>
      <c r="R23" s="711"/>
      <c r="S23" s="711"/>
      <c r="T23" s="712"/>
      <c r="U23" s="713">
        <f>SUM(U11:X22)</f>
        <v>0</v>
      </c>
      <c r="V23" s="714"/>
      <c r="W23" s="714"/>
      <c r="X23" s="715"/>
      <c r="Y23" s="708"/>
      <c r="Z23" s="709"/>
      <c r="AA23" s="709"/>
      <c r="AB23" s="709"/>
      <c r="AC23" s="709"/>
      <c r="AD23" s="116"/>
    </row>
    <row r="24" spans="1:46" s="33" customFormat="1" ht="13.5" customHeight="1" x14ac:dyDescent="0.2">
      <c r="A24" s="117" t="s">
        <v>65</v>
      </c>
      <c r="B24" s="118"/>
      <c r="C24" s="118"/>
      <c r="D24" s="118"/>
      <c r="E24" s="119"/>
      <c r="F24" s="118"/>
      <c r="G24" s="118"/>
      <c r="H24" s="118"/>
      <c r="I24" s="118"/>
      <c r="J24" s="119"/>
      <c r="K24" s="119"/>
      <c r="L24" s="118"/>
      <c r="M24" s="118"/>
      <c r="N24" s="118"/>
      <c r="O24" s="118"/>
      <c r="P24" s="118"/>
      <c r="Q24" s="119"/>
      <c r="R24" s="118"/>
      <c r="S24" s="118"/>
      <c r="T24" s="119"/>
      <c r="U24" s="119"/>
      <c r="V24" s="118"/>
      <c r="W24" s="118"/>
      <c r="X24" s="119"/>
      <c r="Y24" s="119"/>
      <c r="Z24" s="119"/>
      <c r="AA24" s="119"/>
      <c r="AB24" s="119"/>
      <c r="AC24" s="120"/>
      <c r="AD24" s="120"/>
      <c r="AE24" s="120"/>
      <c r="AF24" s="120"/>
      <c r="AG24" s="120"/>
      <c r="AH24" s="120"/>
      <c r="AI24" s="120"/>
      <c r="AJ24" s="120"/>
      <c r="AK24" s="120"/>
      <c r="AL24" s="120"/>
      <c r="AM24" s="120"/>
      <c r="AN24" s="120"/>
      <c r="AO24" s="120"/>
      <c r="AP24" s="120"/>
      <c r="AQ24" s="120"/>
      <c r="AR24" s="120"/>
      <c r="AT24" s="34"/>
    </row>
    <row r="25" spans="1:46" s="33" customFormat="1" ht="18.75" customHeight="1" x14ac:dyDescent="0.2">
      <c r="P25" s="2"/>
      <c r="Q25" s="2"/>
      <c r="R25" s="2"/>
      <c r="S25" s="2"/>
      <c r="AT25" s="34"/>
    </row>
    <row r="26" spans="1:46" s="33" customFormat="1" ht="18.75" customHeight="1" x14ac:dyDescent="0.2">
      <c r="A26" s="111"/>
      <c r="B26" s="121"/>
      <c r="C26" s="122" t="s">
        <v>71</v>
      </c>
      <c r="D26" s="744">
        <f>'様式3-2'!F8</f>
        <v>0</v>
      </c>
      <c r="E26" s="744"/>
      <c r="F26" s="744"/>
      <c r="G26" s="744"/>
      <c r="H26" s="744"/>
      <c r="I26" s="744"/>
      <c r="J26" s="744"/>
      <c r="K26" s="744"/>
      <c r="L26" s="744"/>
      <c r="M26" s="744"/>
      <c r="N26" s="744"/>
      <c r="O26" s="744"/>
      <c r="P26" s="744"/>
      <c r="Q26" s="744"/>
      <c r="R26" s="744"/>
      <c r="S26" s="112"/>
      <c r="AT26" s="34"/>
    </row>
    <row r="27" spans="1:46" s="33" customFormat="1" ht="18.75" customHeight="1" x14ac:dyDescent="0.2">
      <c r="P27" s="2"/>
      <c r="Q27" s="2"/>
      <c r="R27" s="2"/>
      <c r="S27" s="2"/>
      <c r="AT27" s="34"/>
    </row>
    <row r="28" spans="1:46" s="33" customFormat="1" ht="13.5" customHeight="1" x14ac:dyDescent="0.2">
      <c r="A28" s="567" t="s">
        <v>105</v>
      </c>
      <c r="B28" s="568"/>
      <c r="C28" s="568"/>
      <c r="D28" s="568"/>
      <c r="E28" s="568"/>
      <c r="F28" s="568"/>
      <c r="G28" s="568"/>
      <c r="H28" s="568"/>
      <c r="I28" s="568"/>
      <c r="J28" s="568"/>
      <c r="K28" s="568"/>
      <c r="L28" s="568"/>
      <c r="M28" s="568"/>
      <c r="N28" s="568"/>
      <c r="O28" s="568"/>
      <c r="P28" s="568"/>
      <c r="Q28" s="568"/>
      <c r="R28" s="568"/>
      <c r="S28" s="568"/>
      <c r="T28" s="569"/>
      <c r="U28" s="745" t="s">
        <v>50</v>
      </c>
      <c r="V28" s="746"/>
      <c r="W28" s="746"/>
      <c r="X28" s="747"/>
    </row>
    <row r="29" spans="1:46" s="33" customFormat="1" x14ac:dyDescent="0.2">
      <c r="A29" s="573"/>
      <c r="B29" s="574"/>
      <c r="C29" s="574"/>
      <c r="D29" s="574"/>
      <c r="E29" s="574"/>
      <c r="F29" s="574"/>
      <c r="G29" s="574"/>
      <c r="H29" s="574"/>
      <c r="I29" s="574"/>
      <c r="J29" s="574"/>
      <c r="K29" s="574"/>
      <c r="L29" s="574"/>
      <c r="M29" s="574"/>
      <c r="N29" s="574"/>
      <c r="O29" s="574"/>
      <c r="P29" s="574"/>
      <c r="Q29" s="574"/>
      <c r="R29" s="574"/>
      <c r="S29" s="574"/>
      <c r="T29" s="575"/>
      <c r="U29" s="748"/>
      <c r="V29" s="749"/>
      <c r="W29" s="749"/>
      <c r="X29" s="750"/>
    </row>
    <row r="30" spans="1:46" s="33" customFormat="1" ht="13.5" customHeight="1" x14ac:dyDescent="0.2">
      <c r="A30" s="573"/>
      <c r="B30" s="574"/>
      <c r="C30" s="574"/>
      <c r="D30" s="574"/>
      <c r="E30" s="574"/>
      <c r="F30" s="574"/>
      <c r="G30" s="574"/>
      <c r="H30" s="574"/>
      <c r="I30" s="574"/>
      <c r="J30" s="574"/>
      <c r="K30" s="574"/>
      <c r="L30" s="574"/>
      <c r="M30" s="574"/>
      <c r="N30" s="574"/>
      <c r="O30" s="574"/>
      <c r="P30" s="574"/>
      <c r="Q30" s="574"/>
      <c r="R30" s="574"/>
      <c r="S30" s="574"/>
      <c r="T30" s="575"/>
      <c r="U30" s="748"/>
      <c r="V30" s="749"/>
      <c r="W30" s="749"/>
      <c r="X30" s="750"/>
      <c r="Y30" s="754"/>
      <c r="Z30" s="755"/>
      <c r="AA30" s="755"/>
      <c r="AB30" s="755"/>
      <c r="AC30" s="755"/>
      <c r="AD30" s="755"/>
    </row>
    <row r="31" spans="1:46" s="33" customFormat="1" x14ac:dyDescent="0.2">
      <c r="A31" s="570"/>
      <c r="B31" s="571"/>
      <c r="C31" s="571"/>
      <c r="D31" s="571"/>
      <c r="E31" s="571"/>
      <c r="F31" s="571"/>
      <c r="G31" s="571"/>
      <c r="H31" s="571"/>
      <c r="I31" s="571"/>
      <c r="J31" s="571"/>
      <c r="K31" s="571"/>
      <c r="L31" s="571"/>
      <c r="M31" s="571"/>
      <c r="N31" s="571"/>
      <c r="O31" s="571"/>
      <c r="P31" s="571"/>
      <c r="Q31" s="571"/>
      <c r="R31" s="571"/>
      <c r="S31" s="571"/>
      <c r="T31" s="572"/>
      <c r="U31" s="751"/>
      <c r="V31" s="752"/>
      <c r="W31" s="752"/>
      <c r="X31" s="753"/>
      <c r="Y31" s="754"/>
      <c r="Z31" s="755"/>
      <c r="AA31" s="755"/>
      <c r="AB31" s="755"/>
      <c r="AC31" s="755"/>
      <c r="AD31" s="755"/>
    </row>
    <row r="32" spans="1:46" s="33" customFormat="1" ht="18.75" customHeight="1" x14ac:dyDescent="0.2">
      <c r="A32" s="736" t="s">
        <v>83</v>
      </c>
      <c r="B32" s="737"/>
      <c r="C32" s="737"/>
      <c r="D32" s="737"/>
      <c r="E32" s="738"/>
      <c r="F32" s="738"/>
      <c r="G32" s="738"/>
      <c r="H32" s="739"/>
      <c r="I32" s="738"/>
      <c r="J32" s="738"/>
      <c r="K32" s="738"/>
      <c r="L32" s="738"/>
      <c r="M32" s="738"/>
      <c r="N32" s="738"/>
      <c r="O32" s="738"/>
      <c r="P32" s="738"/>
      <c r="Q32" s="738"/>
      <c r="R32" s="738"/>
      <c r="S32" s="738"/>
      <c r="T32" s="740"/>
      <c r="U32" s="741"/>
      <c r="V32" s="742"/>
      <c r="W32" s="742"/>
      <c r="X32" s="743"/>
    </row>
    <row r="33" spans="1:46" s="33" customFormat="1" ht="18.75" customHeight="1" x14ac:dyDescent="0.2">
      <c r="A33" s="113" t="s">
        <v>69</v>
      </c>
      <c r="B33" s="725"/>
      <c r="C33" s="725"/>
      <c r="D33" s="725"/>
      <c r="E33" s="725"/>
      <c r="F33" s="114" t="s">
        <v>68</v>
      </c>
      <c r="G33" s="114" t="s">
        <v>67</v>
      </c>
      <c r="H33" s="725"/>
      <c r="I33" s="725"/>
      <c r="J33" s="725"/>
      <c r="K33" s="726"/>
      <c r="L33" s="726"/>
      <c r="M33" s="114" t="s">
        <v>67</v>
      </c>
      <c r="N33" s="725"/>
      <c r="O33" s="725"/>
      <c r="P33" s="114"/>
      <c r="Q33" s="114" t="s">
        <v>67</v>
      </c>
      <c r="R33" s="725"/>
      <c r="S33" s="725"/>
      <c r="T33" s="115"/>
      <c r="U33" s="727">
        <f>IFERROR(IF(N33="", B33*H33,IF(R33="", B33*H33*N33,IF(R33&gt;0, B33*H33*N33*R33, ""))),0)</f>
        <v>0</v>
      </c>
      <c r="V33" s="728"/>
      <c r="W33" s="728"/>
      <c r="X33" s="729"/>
      <c r="Y33" s="708"/>
      <c r="Z33" s="709"/>
      <c r="AA33" s="709"/>
      <c r="AB33" s="709"/>
      <c r="AC33" s="709"/>
      <c r="AD33" s="116"/>
    </row>
    <row r="34" spans="1:46" s="33" customFormat="1" ht="18.75" customHeight="1" x14ac:dyDescent="0.2">
      <c r="A34" s="734" t="s">
        <v>82</v>
      </c>
      <c r="B34" s="730"/>
      <c r="C34" s="730"/>
      <c r="D34" s="730"/>
      <c r="E34" s="730"/>
      <c r="F34" s="730"/>
      <c r="G34" s="730"/>
      <c r="H34" s="730"/>
      <c r="I34" s="730"/>
      <c r="J34" s="730"/>
      <c r="K34" s="730"/>
      <c r="L34" s="730"/>
      <c r="M34" s="730"/>
      <c r="N34" s="730"/>
      <c r="O34" s="730"/>
      <c r="P34" s="730"/>
      <c r="Q34" s="730"/>
      <c r="R34" s="730"/>
      <c r="S34" s="730"/>
      <c r="T34" s="735"/>
      <c r="U34" s="731"/>
      <c r="V34" s="732"/>
      <c r="W34" s="732"/>
      <c r="X34" s="733"/>
    </row>
    <row r="35" spans="1:46" s="33" customFormat="1" ht="18.75" customHeight="1" x14ac:dyDescent="0.2">
      <c r="A35" s="113" t="s">
        <v>79</v>
      </c>
      <c r="B35" s="725"/>
      <c r="C35" s="725"/>
      <c r="D35" s="725"/>
      <c r="E35" s="725"/>
      <c r="F35" s="114" t="s">
        <v>80</v>
      </c>
      <c r="G35" s="114" t="s">
        <v>81</v>
      </c>
      <c r="H35" s="725"/>
      <c r="I35" s="725"/>
      <c r="J35" s="725"/>
      <c r="K35" s="726"/>
      <c r="L35" s="726"/>
      <c r="M35" s="114" t="s">
        <v>81</v>
      </c>
      <c r="N35" s="725"/>
      <c r="O35" s="725"/>
      <c r="P35" s="114"/>
      <c r="Q35" s="114" t="s">
        <v>81</v>
      </c>
      <c r="R35" s="725"/>
      <c r="S35" s="725"/>
      <c r="T35" s="115"/>
      <c r="U35" s="727">
        <f>IFERROR(IF(N35="", B35*H35,IF(R35="", B35*H35*N35,IF(R35&gt;0, B35*H35*N35*R35, ""))),0)</f>
        <v>0</v>
      </c>
      <c r="V35" s="728"/>
      <c r="W35" s="728"/>
      <c r="X35" s="729"/>
      <c r="Y35" s="708"/>
      <c r="Z35" s="709"/>
      <c r="AA35" s="709"/>
      <c r="AB35" s="709"/>
      <c r="AC35" s="709"/>
      <c r="AD35" s="116"/>
    </row>
    <row r="36" spans="1:46" s="33" customFormat="1" ht="18.75" customHeight="1" x14ac:dyDescent="0.2">
      <c r="A36" s="716" t="s">
        <v>83</v>
      </c>
      <c r="B36" s="717"/>
      <c r="C36" s="717"/>
      <c r="D36" s="717"/>
      <c r="E36" s="718"/>
      <c r="F36" s="718"/>
      <c r="G36" s="718"/>
      <c r="H36" s="730"/>
      <c r="I36" s="720"/>
      <c r="J36" s="720"/>
      <c r="K36" s="720"/>
      <c r="L36" s="720"/>
      <c r="M36" s="720"/>
      <c r="N36" s="720"/>
      <c r="O36" s="720"/>
      <c r="P36" s="720"/>
      <c r="Q36" s="720"/>
      <c r="R36" s="720"/>
      <c r="S36" s="720"/>
      <c r="T36" s="721"/>
      <c r="U36" s="731"/>
      <c r="V36" s="732"/>
      <c r="W36" s="732"/>
      <c r="X36" s="733"/>
    </row>
    <row r="37" spans="1:46" s="33" customFormat="1" ht="18.75" customHeight="1" x14ac:dyDescent="0.2">
      <c r="A37" s="113" t="s">
        <v>79</v>
      </c>
      <c r="B37" s="725"/>
      <c r="C37" s="725"/>
      <c r="D37" s="725"/>
      <c r="E37" s="725"/>
      <c r="F37" s="114" t="s">
        <v>80</v>
      </c>
      <c r="G37" s="114" t="s">
        <v>81</v>
      </c>
      <c r="H37" s="725"/>
      <c r="I37" s="725"/>
      <c r="J37" s="725"/>
      <c r="K37" s="726"/>
      <c r="L37" s="726"/>
      <c r="M37" s="114" t="s">
        <v>81</v>
      </c>
      <c r="N37" s="725"/>
      <c r="O37" s="725"/>
      <c r="P37" s="114"/>
      <c r="Q37" s="114" t="s">
        <v>81</v>
      </c>
      <c r="R37" s="725"/>
      <c r="S37" s="725"/>
      <c r="T37" s="115"/>
      <c r="U37" s="727">
        <f>IFERROR(IF(N37="", B37*H37,IF(R37="", B37*H37*N37,IF(R37&gt;0, B37*H37*N37*R37, ""))),0)</f>
        <v>0</v>
      </c>
      <c r="V37" s="728"/>
      <c r="W37" s="728"/>
      <c r="X37" s="729"/>
      <c r="Y37" s="708"/>
      <c r="Z37" s="709"/>
      <c r="AA37" s="709"/>
      <c r="AB37" s="709"/>
      <c r="AC37" s="709"/>
      <c r="AD37" s="116"/>
    </row>
    <row r="38" spans="1:46" s="33" customFormat="1" ht="18.75" customHeight="1" x14ac:dyDescent="0.2">
      <c r="A38" s="716" t="s">
        <v>83</v>
      </c>
      <c r="B38" s="717"/>
      <c r="C38" s="717"/>
      <c r="D38" s="717"/>
      <c r="E38" s="718"/>
      <c r="F38" s="718"/>
      <c r="G38" s="718"/>
      <c r="H38" s="730"/>
      <c r="I38" s="720"/>
      <c r="J38" s="720"/>
      <c r="K38" s="720"/>
      <c r="L38" s="720"/>
      <c r="M38" s="720"/>
      <c r="N38" s="720"/>
      <c r="O38" s="720"/>
      <c r="P38" s="720"/>
      <c r="Q38" s="720"/>
      <c r="R38" s="720"/>
      <c r="S38" s="720"/>
      <c r="T38" s="721"/>
      <c r="U38" s="722"/>
      <c r="V38" s="723"/>
      <c r="W38" s="723"/>
      <c r="X38" s="724"/>
    </row>
    <row r="39" spans="1:46" s="33" customFormat="1" ht="18.75" customHeight="1" x14ac:dyDescent="0.2">
      <c r="A39" s="113" t="s">
        <v>79</v>
      </c>
      <c r="B39" s="725"/>
      <c r="C39" s="725"/>
      <c r="D39" s="725"/>
      <c r="E39" s="725"/>
      <c r="F39" s="114" t="s">
        <v>80</v>
      </c>
      <c r="G39" s="114" t="s">
        <v>81</v>
      </c>
      <c r="H39" s="725"/>
      <c r="I39" s="725"/>
      <c r="J39" s="725"/>
      <c r="K39" s="726"/>
      <c r="L39" s="726"/>
      <c r="M39" s="114" t="s">
        <v>81</v>
      </c>
      <c r="N39" s="725"/>
      <c r="O39" s="725"/>
      <c r="P39" s="114"/>
      <c r="Q39" s="114" t="s">
        <v>81</v>
      </c>
      <c r="R39" s="725"/>
      <c r="S39" s="725"/>
      <c r="T39" s="115"/>
      <c r="U39" s="727">
        <f>IFERROR(IF(N39="", B39*H39,IF(R39="", B39*H39*N39,IF(R39&gt;0, B39*H39*N39*R39, ""))),0)</f>
        <v>0</v>
      </c>
      <c r="V39" s="728"/>
      <c r="W39" s="728"/>
      <c r="X39" s="729"/>
      <c r="Y39" s="708"/>
      <c r="Z39" s="709"/>
      <c r="AA39" s="709"/>
      <c r="AB39" s="709"/>
      <c r="AC39" s="709"/>
      <c r="AD39" s="116"/>
    </row>
    <row r="40" spans="1:46" s="33" customFormat="1" ht="18.75" customHeight="1" x14ac:dyDescent="0.2">
      <c r="A40" s="716" t="s">
        <v>83</v>
      </c>
      <c r="B40" s="717"/>
      <c r="C40" s="717"/>
      <c r="D40" s="717"/>
      <c r="E40" s="718"/>
      <c r="F40" s="718"/>
      <c r="G40" s="718"/>
      <c r="H40" s="730"/>
      <c r="I40" s="720"/>
      <c r="J40" s="720"/>
      <c r="K40" s="720"/>
      <c r="L40" s="720"/>
      <c r="M40" s="720"/>
      <c r="N40" s="720"/>
      <c r="O40" s="720"/>
      <c r="P40" s="720"/>
      <c r="Q40" s="720"/>
      <c r="R40" s="720"/>
      <c r="S40" s="720"/>
      <c r="T40" s="721"/>
      <c r="U40" s="722"/>
      <c r="V40" s="723"/>
      <c r="W40" s="723"/>
      <c r="X40" s="724"/>
    </row>
    <row r="41" spans="1:46" s="33" customFormat="1" ht="18.75" customHeight="1" x14ac:dyDescent="0.2">
      <c r="A41" s="113" t="s">
        <v>79</v>
      </c>
      <c r="B41" s="725"/>
      <c r="C41" s="725"/>
      <c r="D41" s="725"/>
      <c r="E41" s="725"/>
      <c r="F41" s="114" t="s">
        <v>80</v>
      </c>
      <c r="G41" s="114" t="s">
        <v>81</v>
      </c>
      <c r="H41" s="725"/>
      <c r="I41" s="725"/>
      <c r="J41" s="725"/>
      <c r="K41" s="726"/>
      <c r="L41" s="726"/>
      <c r="M41" s="114" t="s">
        <v>81</v>
      </c>
      <c r="N41" s="725"/>
      <c r="O41" s="725"/>
      <c r="P41" s="114"/>
      <c r="Q41" s="114" t="s">
        <v>81</v>
      </c>
      <c r="R41" s="725"/>
      <c r="S41" s="725"/>
      <c r="T41" s="115"/>
      <c r="U41" s="727">
        <f>IFERROR(IF(N41="", B41*H41,IF(R41="", B41*H41*N41,IF(R41&gt;0, B41*H41*N41*R41, ""))),0)</f>
        <v>0</v>
      </c>
      <c r="V41" s="728"/>
      <c r="W41" s="728"/>
      <c r="X41" s="729"/>
      <c r="Y41" s="708"/>
      <c r="Z41" s="709"/>
      <c r="AA41" s="709"/>
      <c r="AB41" s="709"/>
      <c r="AC41" s="709"/>
      <c r="AD41" s="116"/>
    </row>
    <row r="42" spans="1:46" s="33" customFormat="1" ht="18.75" customHeight="1" x14ac:dyDescent="0.2">
      <c r="A42" s="716" t="s">
        <v>83</v>
      </c>
      <c r="B42" s="717"/>
      <c r="C42" s="717"/>
      <c r="D42" s="717"/>
      <c r="E42" s="718"/>
      <c r="F42" s="718"/>
      <c r="G42" s="718"/>
      <c r="H42" s="717"/>
      <c r="I42" s="719"/>
      <c r="J42" s="719"/>
      <c r="K42" s="720"/>
      <c r="L42" s="720"/>
      <c r="M42" s="720"/>
      <c r="N42" s="720"/>
      <c r="O42" s="720"/>
      <c r="P42" s="720"/>
      <c r="Q42" s="720"/>
      <c r="R42" s="720"/>
      <c r="S42" s="720"/>
      <c r="T42" s="721"/>
      <c r="U42" s="722"/>
      <c r="V42" s="723"/>
      <c r="W42" s="723"/>
      <c r="X42" s="724"/>
    </row>
    <row r="43" spans="1:46" s="33" customFormat="1" ht="18.75" customHeight="1" x14ac:dyDescent="0.2">
      <c r="A43" s="113" t="s">
        <v>79</v>
      </c>
      <c r="B43" s="725"/>
      <c r="C43" s="725"/>
      <c r="D43" s="725"/>
      <c r="E43" s="725"/>
      <c r="F43" s="114" t="s">
        <v>80</v>
      </c>
      <c r="G43" s="114" t="s">
        <v>81</v>
      </c>
      <c r="H43" s="725"/>
      <c r="I43" s="725"/>
      <c r="J43" s="725"/>
      <c r="K43" s="726"/>
      <c r="L43" s="726"/>
      <c r="M43" s="114" t="s">
        <v>81</v>
      </c>
      <c r="N43" s="725"/>
      <c r="O43" s="725"/>
      <c r="P43" s="114"/>
      <c r="Q43" s="114" t="s">
        <v>81</v>
      </c>
      <c r="R43" s="725"/>
      <c r="S43" s="725"/>
      <c r="T43" s="115"/>
      <c r="U43" s="727">
        <f>IFERROR(IF(N43="", B43*H43,IF(R43="", B43*H43*N43,IF(R43&gt;0, B43*H43*N43*R43, ""))),0)</f>
        <v>0</v>
      </c>
      <c r="V43" s="728"/>
      <c r="W43" s="728"/>
      <c r="X43" s="729"/>
      <c r="Y43" s="708"/>
      <c r="Z43" s="709"/>
      <c r="AA43" s="709"/>
      <c r="AB43" s="709"/>
      <c r="AC43" s="709"/>
      <c r="AD43" s="116"/>
    </row>
    <row r="44" spans="1:46" s="33" customFormat="1" ht="18.75" customHeight="1" x14ac:dyDescent="0.2">
      <c r="A44" s="710" t="s">
        <v>66</v>
      </c>
      <c r="B44" s="711"/>
      <c r="C44" s="711"/>
      <c r="D44" s="711"/>
      <c r="E44" s="711"/>
      <c r="F44" s="711"/>
      <c r="G44" s="711"/>
      <c r="H44" s="711"/>
      <c r="I44" s="711"/>
      <c r="J44" s="711"/>
      <c r="K44" s="711"/>
      <c r="L44" s="711"/>
      <c r="M44" s="711"/>
      <c r="N44" s="711"/>
      <c r="O44" s="711"/>
      <c r="P44" s="711"/>
      <c r="Q44" s="711"/>
      <c r="R44" s="711"/>
      <c r="S44" s="711"/>
      <c r="T44" s="712"/>
      <c r="U44" s="713">
        <f>SUM(U32:X43)</f>
        <v>0</v>
      </c>
      <c r="V44" s="714"/>
      <c r="W44" s="714"/>
      <c r="X44" s="715"/>
      <c r="Y44" s="708"/>
      <c r="Z44" s="709"/>
      <c r="AA44" s="709"/>
      <c r="AB44" s="709"/>
      <c r="AC44" s="709"/>
      <c r="AD44" s="116"/>
    </row>
    <row r="45" spans="1:46" s="33" customFormat="1" ht="13.5" customHeight="1" x14ac:dyDescent="0.2">
      <c r="A45" s="117" t="s">
        <v>65</v>
      </c>
      <c r="B45" s="118"/>
      <c r="C45" s="118"/>
      <c r="D45" s="118"/>
      <c r="E45" s="119"/>
      <c r="F45" s="118"/>
      <c r="G45" s="118"/>
      <c r="H45" s="118"/>
      <c r="I45" s="118"/>
      <c r="J45" s="119"/>
      <c r="K45" s="119"/>
      <c r="L45" s="118"/>
      <c r="M45" s="118"/>
      <c r="N45" s="118"/>
      <c r="O45" s="118"/>
      <c r="P45" s="118"/>
      <c r="Q45" s="119"/>
      <c r="R45" s="118"/>
      <c r="S45" s="118"/>
      <c r="T45" s="119"/>
      <c r="U45" s="119"/>
      <c r="V45" s="118"/>
      <c r="W45" s="118"/>
      <c r="X45" s="119"/>
      <c r="Y45" s="119"/>
      <c r="Z45" s="119"/>
      <c r="AA45" s="119"/>
      <c r="AB45" s="119"/>
      <c r="AC45" s="120"/>
      <c r="AD45" s="120"/>
      <c r="AE45" s="120"/>
      <c r="AF45" s="120"/>
      <c r="AG45" s="120"/>
      <c r="AH45" s="120"/>
      <c r="AI45" s="120"/>
      <c r="AJ45" s="120"/>
      <c r="AK45" s="120"/>
      <c r="AL45" s="120"/>
      <c r="AM45" s="120"/>
      <c r="AN45" s="120"/>
      <c r="AO45" s="120"/>
      <c r="AP45" s="120"/>
      <c r="AQ45" s="120"/>
      <c r="AR45" s="120"/>
      <c r="AT45" s="34"/>
    </row>
    <row r="46" spans="1:46" s="33" customFormat="1" ht="18.75" customHeight="1" x14ac:dyDescent="0.2">
      <c r="P46" s="2"/>
      <c r="Q46" s="2"/>
      <c r="R46" s="2"/>
      <c r="S46" s="2"/>
      <c r="AT46" s="34"/>
    </row>
    <row r="47" spans="1:46" s="33" customFormat="1" ht="18.75" customHeight="1" x14ac:dyDescent="0.2">
      <c r="A47" s="121"/>
      <c r="B47" s="121"/>
      <c r="C47" s="122" t="s">
        <v>71</v>
      </c>
      <c r="D47" s="744">
        <f>'様式3-3'!F8</f>
        <v>0</v>
      </c>
      <c r="E47" s="744"/>
      <c r="F47" s="744"/>
      <c r="G47" s="744"/>
      <c r="H47" s="744"/>
      <c r="I47" s="744"/>
      <c r="J47" s="744"/>
      <c r="K47" s="744"/>
      <c r="L47" s="744"/>
      <c r="M47" s="744"/>
      <c r="N47" s="744"/>
      <c r="O47" s="744"/>
      <c r="P47" s="744"/>
      <c r="Q47" s="744"/>
      <c r="R47" s="744"/>
      <c r="S47" s="112"/>
      <c r="AT47" s="34"/>
    </row>
    <row r="48" spans="1:46" s="33" customFormat="1" ht="18.75" customHeight="1" x14ac:dyDescent="0.2">
      <c r="P48" s="2"/>
      <c r="Q48" s="2"/>
      <c r="R48" s="2"/>
      <c r="S48" s="2"/>
      <c r="AT48" s="34"/>
    </row>
    <row r="49" spans="1:30" s="33" customFormat="1" ht="13.5" customHeight="1" x14ac:dyDescent="0.2">
      <c r="A49" s="567" t="s">
        <v>105</v>
      </c>
      <c r="B49" s="568"/>
      <c r="C49" s="568"/>
      <c r="D49" s="568"/>
      <c r="E49" s="568"/>
      <c r="F49" s="568"/>
      <c r="G49" s="568"/>
      <c r="H49" s="568"/>
      <c r="I49" s="568"/>
      <c r="J49" s="568"/>
      <c r="K49" s="568"/>
      <c r="L49" s="568"/>
      <c r="M49" s="568"/>
      <c r="N49" s="568"/>
      <c r="O49" s="568"/>
      <c r="P49" s="568"/>
      <c r="Q49" s="568"/>
      <c r="R49" s="568"/>
      <c r="S49" s="568"/>
      <c r="T49" s="569"/>
      <c r="U49" s="745" t="s">
        <v>50</v>
      </c>
      <c r="V49" s="746"/>
      <c r="W49" s="746"/>
      <c r="X49" s="747"/>
    </row>
    <row r="50" spans="1:30" s="33" customFormat="1" x14ac:dyDescent="0.2">
      <c r="A50" s="573"/>
      <c r="B50" s="574"/>
      <c r="C50" s="574"/>
      <c r="D50" s="574"/>
      <c r="E50" s="574"/>
      <c r="F50" s="574"/>
      <c r="G50" s="574"/>
      <c r="H50" s="574"/>
      <c r="I50" s="574"/>
      <c r="J50" s="574"/>
      <c r="K50" s="574"/>
      <c r="L50" s="574"/>
      <c r="M50" s="574"/>
      <c r="N50" s="574"/>
      <c r="O50" s="574"/>
      <c r="P50" s="574"/>
      <c r="Q50" s="574"/>
      <c r="R50" s="574"/>
      <c r="S50" s="574"/>
      <c r="T50" s="575"/>
      <c r="U50" s="748"/>
      <c r="V50" s="749"/>
      <c r="W50" s="749"/>
      <c r="X50" s="750"/>
    </row>
    <row r="51" spans="1:30" s="33" customFormat="1" ht="13.5" customHeight="1" x14ac:dyDescent="0.2">
      <c r="A51" s="573"/>
      <c r="B51" s="574"/>
      <c r="C51" s="574"/>
      <c r="D51" s="574"/>
      <c r="E51" s="574"/>
      <c r="F51" s="574"/>
      <c r="G51" s="574"/>
      <c r="H51" s="574"/>
      <c r="I51" s="574"/>
      <c r="J51" s="574"/>
      <c r="K51" s="574"/>
      <c r="L51" s="574"/>
      <c r="M51" s="574"/>
      <c r="N51" s="574"/>
      <c r="O51" s="574"/>
      <c r="P51" s="574"/>
      <c r="Q51" s="574"/>
      <c r="R51" s="574"/>
      <c r="S51" s="574"/>
      <c r="T51" s="575"/>
      <c r="U51" s="748"/>
      <c r="V51" s="749"/>
      <c r="W51" s="749"/>
      <c r="X51" s="750"/>
      <c r="Y51" s="754"/>
      <c r="Z51" s="755"/>
      <c r="AA51" s="755"/>
      <c r="AB51" s="755"/>
      <c r="AC51" s="755"/>
      <c r="AD51" s="755"/>
    </row>
    <row r="52" spans="1:30" s="33" customFormat="1" x14ac:dyDescent="0.2">
      <c r="A52" s="570"/>
      <c r="B52" s="571"/>
      <c r="C52" s="571"/>
      <c r="D52" s="571"/>
      <c r="E52" s="571"/>
      <c r="F52" s="571"/>
      <c r="G52" s="571"/>
      <c r="H52" s="571"/>
      <c r="I52" s="571"/>
      <c r="J52" s="571"/>
      <c r="K52" s="571"/>
      <c r="L52" s="571"/>
      <c r="M52" s="571"/>
      <c r="N52" s="571"/>
      <c r="O52" s="571"/>
      <c r="P52" s="571"/>
      <c r="Q52" s="571"/>
      <c r="R52" s="571"/>
      <c r="S52" s="571"/>
      <c r="T52" s="572"/>
      <c r="U52" s="751"/>
      <c r="V52" s="752"/>
      <c r="W52" s="752"/>
      <c r="X52" s="753"/>
      <c r="Y52" s="754"/>
      <c r="Z52" s="755"/>
      <c r="AA52" s="755"/>
      <c r="AB52" s="755"/>
      <c r="AC52" s="755"/>
      <c r="AD52" s="755"/>
    </row>
    <row r="53" spans="1:30" s="33" customFormat="1" ht="18.75" customHeight="1" x14ac:dyDescent="0.2">
      <c r="A53" s="736" t="s">
        <v>83</v>
      </c>
      <c r="B53" s="737"/>
      <c r="C53" s="737"/>
      <c r="D53" s="737"/>
      <c r="E53" s="738"/>
      <c r="F53" s="738"/>
      <c r="G53" s="738"/>
      <c r="H53" s="739"/>
      <c r="I53" s="738"/>
      <c r="J53" s="738"/>
      <c r="K53" s="738"/>
      <c r="L53" s="738"/>
      <c r="M53" s="738"/>
      <c r="N53" s="738"/>
      <c r="O53" s="738"/>
      <c r="P53" s="738"/>
      <c r="Q53" s="738"/>
      <c r="R53" s="738"/>
      <c r="S53" s="738"/>
      <c r="T53" s="740"/>
      <c r="U53" s="741"/>
      <c r="V53" s="742"/>
      <c r="W53" s="742"/>
      <c r="X53" s="743"/>
    </row>
    <row r="54" spans="1:30" s="33" customFormat="1" ht="18.75" customHeight="1" x14ac:dyDescent="0.2">
      <c r="A54" s="113" t="s">
        <v>69</v>
      </c>
      <c r="B54" s="725"/>
      <c r="C54" s="725"/>
      <c r="D54" s="725"/>
      <c r="E54" s="725"/>
      <c r="F54" s="114" t="s">
        <v>68</v>
      </c>
      <c r="G54" s="114" t="s">
        <v>67</v>
      </c>
      <c r="H54" s="725"/>
      <c r="I54" s="725"/>
      <c r="J54" s="725"/>
      <c r="K54" s="726"/>
      <c r="L54" s="726"/>
      <c r="M54" s="114" t="s">
        <v>67</v>
      </c>
      <c r="N54" s="725"/>
      <c r="O54" s="725"/>
      <c r="P54" s="114"/>
      <c r="Q54" s="114" t="s">
        <v>67</v>
      </c>
      <c r="R54" s="725"/>
      <c r="S54" s="725"/>
      <c r="T54" s="115"/>
      <c r="U54" s="727">
        <f>IFERROR(IF(N54="", B54*H54,IF(R54="", B54*H54*N54,IF(R54&gt;0, B54*H54*N54*R54, ""))),0)</f>
        <v>0</v>
      </c>
      <c r="V54" s="728"/>
      <c r="W54" s="728"/>
      <c r="X54" s="729"/>
      <c r="Y54" s="708"/>
      <c r="Z54" s="709"/>
      <c r="AA54" s="709"/>
      <c r="AB54" s="709"/>
      <c r="AC54" s="709"/>
      <c r="AD54" s="116"/>
    </row>
    <row r="55" spans="1:30" s="33" customFormat="1" ht="18.75" customHeight="1" x14ac:dyDescent="0.2">
      <c r="A55" s="734" t="s">
        <v>82</v>
      </c>
      <c r="B55" s="730"/>
      <c r="C55" s="730"/>
      <c r="D55" s="730"/>
      <c r="E55" s="730"/>
      <c r="F55" s="730"/>
      <c r="G55" s="730"/>
      <c r="H55" s="730"/>
      <c r="I55" s="730"/>
      <c r="J55" s="730"/>
      <c r="K55" s="730"/>
      <c r="L55" s="730"/>
      <c r="M55" s="730"/>
      <c r="N55" s="730"/>
      <c r="O55" s="730"/>
      <c r="P55" s="730"/>
      <c r="Q55" s="730"/>
      <c r="R55" s="730"/>
      <c r="S55" s="730"/>
      <c r="T55" s="735"/>
      <c r="U55" s="731"/>
      <c r="V55" s="732"/>
      <c r="W55" s="732"/>
      <c r="X55" s="733"/>
    </row>
    <row r="56" spans="1:30" s="33" customFormat="1" ht="18.75" customHeight="1" x14ac:dyDescent="0.2">
      <c r="A56" s="113" t="s">
        <v>79</v>
      </c>
      <c r="B56" s="725"/>
      <c r="C56" s="725"/>
      <c r="D56" s="725"/>
      <c r="E56" s="725"/>
      <c r="F56" s="114" t="s">
        <v>80</v>
      </c>
      <c r="G56" s="114" t="s">
        <v>81</v>
      </c>
      <c r="H56" s="725"/>
      <c r="I56" s="725"/>
      <c r="J56" s="725"/>
      <c r="K56" s="726"/>
      <c r="L56" s="726"/>
      <c r="M56" s="114" t="s">
        <v>81</v>
      </c>
      <c r="N56" s="725"/>
      <c r="O56" s="725"/>
      <c r="P56" s="114"/>
      <c r="Q56" s="114" t="s">
        <v>81</v>
      </c>
      <c r="R56" s="725"/>
      <c r="S56" s="725"/>
      <c r="T56" s="115"/>
      <c r="U56" s="727">
        <f>IFERROR(IF(N56="", B56*H56,IF(R56="", B56*H56*N56,IF(R56&gt;0, B56*H56*N56*R56, ""))),0)</f>
        <v>0</v>
      </c>
      <c r="V56" s="728"/>
      <c r="W56" s="728"/>
      <c r="X56" s="729"/>
      <c r="Y56" s="708"/>
      <c r="Z56" s="709"/>
      <c r="AA56" s="709"/>
      <c r="AB56" s="709"/>
      <c r="AC56" s="709"/>
      <c r="AD56" s="116"/>
    </row>
    <row r="57" spans="1:30" s="33" customFormat="1" ht="18.75" customHeight="1" x14ac:dyDescent="0.2">
      <c r="A57" s="716" t="s">
        <v>83</v>
      </c>
      <c r="B57" s="717"/>
      <c r="C57" s="717"/>
      <c r="D57" s="717"/>
      <c r="E57" s="718"/>
      <c r="F57" s="718"/>
      <c r="G57" s="718"/>
      <c r="H57" s="730"/>
      <c r="I57" s="720"/>
      <c r="J57" s="720"/>
      <c r="K57" s="720"/>
      <c r="L57" s="720"/>
      <c r="M57" s="720"/>
      <c r="N57" s="720"/>
      <c r="O57" s="720"/>
      <c r="P57" s="720"/>
      <c r="Q57" s="720"/>
      <c r="R57" s="720"/>
      <c r="S57" s="720"/>
      <c r="T57" s="721"/>
      <c r="U57" s="731"/>
      <c r="V57" s="732"/>
      <c r="W57" s="732"/>
      <c r="X57" s="733"/>
    </row>
    <row r="58" spans="1:30" s="33" customFormat="1" ht="18.75" customHeight="1" x14ac:dyDescent="0.2">
      <c r="A58" s="113" t="s">
        <v>79</v>
      </c>
      <c r="B58" s="725"/>
      <c r="C58" s="725"/>
      <c r="D58" s="725"/>
      <c r="E58" s="725"/>
      <c r="F58" s="114" t="s">
        <v>80</v>
      </c>
      <c r="G58" s="114" t="s">
        <v>81</v>
      </c>
      <c r="H58" s="725"/>
      <c r="I58" s="725"/>
      <c r="J58" s="725"/>
      <c r="K58" s="726"/>
      <c r="L58" s="726"/>
      <c r="M58" s="114" t="s">
        <v>81</v>
      </c>
      <c r="N58" s="725"/>
      <c r="O58" s="725"/>
      <c r="P58" s="114"/>
      <c r="Q58" s="114" t="s">
        <v>81</v>
      </c>
      <c r="R58" s="725"/>
      <c r="S58" s="725"/>
      <c r="T58" s="115"/>
      <c r="U58" s="727">
        <f>IFERROR(IF(N58="", B58*H58,IF(R58="", B58*H58*N58,IF(R58&gt;0, B58*H58*N58*R58, ""))),0)</f>
        <v>0</v>
      </c>
      <c r="V58" s="728"/>
      <c r="W58" s="728"/>
      <c r="X58" s="729"/>
      <c r="Y58" s="708"/>
      <c r="Z58" s="709"/>
      <c r="AA58" s="709"/>
      <c r="AB58" s="709"/>
      <c r="AC58" s="709"/>
      <c r="AD58" s="116"/>
    </row>
    <row r="59" spans="1:30" s="33" customFormat="1" ht="18.75" customHeight="1" x14ac:dyDescent="0.2">
      <c r="A59" s="716" t="s">
        <v>83</v>
      </c>
      <c r="B59" s="717"/>
      <c r="C59" s="717"/>
      <c r="D59" s="717"/>
      <c r="E59" s="718"/>
      <c r="F59" s="718"/>
      <c r="G59" s="718"/>
      <c r="H59" s="730"/>
      <c r="I59" s="720"/>
      <c r="J59" s="720"/>
      <c r="K59" s="720"/>
      <c r="L59" s="720"/>
      <c r="M59" s="720"/>
      <c r="N59" s="720"/>
      <c r="O59" s="720"/>
      <c r="P59" s="720"/>
      <c r="Q59" s="720"/>
      <c r="R59" s="720"/>
      <c r="S59" s="720"/>
      <c r="T59" s="721"/>
      <c r="U59" s="722"/>
      <c r="V59" s="723"/>
      <c r="W59" s="723"/>
      <c r="X59" s="724"/>
    </row>
    <row r="60" spans="1:30" s="33" customFormat="1" ht="18.75" customHeight="1" x14ac:dyDescent="0.2">
      <c r="A60" s="113" t="s">
        <v>79</v>
      </c>
      <c r="B60" s="725"/>
      <c r="C60" s="725"/>
      <c r="D60" s="725"/>
      <c r="E60" s="725"/>
      <c r="F60" s="114" t="s">
        <v>80</v>
      </c>
      <c r="G60" s="114" t="s">
        <v>81</v>
      </c>
      <c r="H60" s="725"/>
      <c r="I60" s="725"/>
      <c r="J60" s="725"/>
      <c r="K60" s="726"/>
      <c r="L60" s="726"/>
      <c r="M60" s="114" t="s">
        <v>81</v>
      </c>
      <c r="N60" s="725"/>
      <c r="O60" s="725"/>
      <c r="P60" s="114"/>
      <c r="Q60" s="114" t="s">
        <v>81</v>
      </c>
      <c r="R60" s="725"/>
      <c r="S60" s="725"/>
      <c r="T60" s="115"/>
      <c r="U60" s="727">
        <f>IFERROR(IF(N60="", B60*H60,IF(R60="", B60*H60*N60,IF(R60&gt;0, B60*H60*N60*R60, ""))),0)</f>
        <v>0</v>
      </c>
      <c r="V60" s="728"/>
      <c r="W60" s="728"/>
      <c r="X60" s="729"/>
      <c r="Y60" s="708"/>
      <c r="Z60" s="709"/>
      <c r="AA60" s="709"/>
      <c r="AB60" s="709"/>
      <c r="AC60" s="709"/>
      <c r="AD60" s="116"/>
    </row>
    <row r="61" spans="1:30" s="33" customFormat="1" ht="18.75" customHeight="1" x14ac:dyDescent="0.2">
      <c r="A61" s="716" t="s">
        <v>83</v>
      </c>
      <c r="B61" s="717"/>
      <c r="C61" s="717"/>
      <c r="D61" s="717"/>
      <c r="E61" s="718"/>
      <c r="F61" s="718"/>
      <c r="G61" s="718"/>
      <c r="H61" s="730"/>
      <c r="I61" s="720"/>
      <c r="J61" s="720"/>
      <c r="K61" s="720"/>
      <c r="L61" s="720"/>
      <c r="M61" s="720"/>
      <c r="N61" s="720"/>
      <c r="O61" s="720"/>
      <c r="P61" s="720"/>
      <c r="Q61" s="720"/>
      <c r="R61" s="720"/>
      <c r="S61" s="720"/>
      <c r="T61" s="721"/>
      <c r="U61" s="722"/>
      <c r="V61" s="723"/>
      <c r="W61" s="723"/>
      <c r="X61" s="724"/>
    </row>
    <row r="62" spans="1:30" s="33" customFormat="1" ht="18.75" customHeight="1" x14ac:dyDescent="0.2">
      <c r="A62" s="113" t="s">
        <v>79</v>
      </c>
      <c r="B62" s="725"/>
      <c r="C62" s="725"/>
      <c r="D62" s="725"/>
      <c r="E62" s="725"/>
      <c r="F62" s="114" t="s">
        <v>80</v>
      </c>
      <c r="G62" s="114" t="s">
        <v>81</v>
      </c>
      <c r="H62" s="725"/>
      <c r="I62" s="725"/>
      <c r="J62" s="725"/>
      <c r="K62" s="726"/>
      <c r="L62" s="726"/>
      <c r="M62" s="114" t="s">
        <v>81</v>
      </c>
      <c r="N62" s="725"/>
      <c r="O62" s="725"/>
      <c r="P62" s="114"/>
      <c r="Q62" s="114" t="s">
        <v>81</v>
      </c>
      <c r="R62" s="725"/>
      <c r="S62" s="725"/>
      <c r="T62" s="115"/>
      <c r="U62" s="727">
        <f>IFERROR(IF(N62="", B62*H62,IF(R62="", B62*H62*N62,IF(R62&gt;0, B62*H62*N62*R62, ""))),0)</f>
        <v>0</v>
      </c>
      <c r="V62" s="728"/>
      <c r="W62" s="728"/>
      <c r="X62" s="729"/>
      <c r="Y62" s="708"/>
      <c r="Z62" s="709"/>
      <c r="AA62" s="709"/>
      <c r="AB62" s="709"/>
      <c r="AC62" s="709"/>
      <c r="AD62" s="116"/>
    </row>
    <row r="63" spans="1:30" s="33" customFormat="1" ht="18.75" customHeight="1" x14ac:dyDescent="0.2">
      <c r="A63" s="716" t="s">
        <v>83</v>
      </c>
      <c r="B63" s="717"/>
      <c r="C63" s="717"/>
      <c r="D63" s="717"/>
      <c r="E63" s="718"/>
      <c r="F63" s="718"/>
      <c r="G63" s="718"/>
      <c r="H63" s="717"/>
      <c r="I63" s="719"/>
      <c r="J63" s="719"/>
      <c r="K63" s="720"/>
      <c r="L63" s="720"/>
      <c r="M63" s="720"/>
      <c r="N63" s="720"/>
      <c r="O63" s="720"/>
      <c r="P63" s="720"/>
      <c r="Q63" s="720"/>
      <c r="R63" s="720"/>
      <c r="S63" s="720"/>
      <c r="T63" s="721"/>
      <c r="U63" s="722"/>
      <c r="V63" s="723"/>
      <c r="W63" s="723"/>
      <c r="X63" s="724"/>
    </row>
    <row r="64" spans="1:30" s="33" customFormat="1" ht="18.75" customHeight="1" x14ac:dyDescent="0.2">
      <c r="A64" s="113" t="s">
        <v>79</v>
      </c>
      <c r="B64" s="725"/>
      <c r="C64" s="725"/>
      <c r="D64" s="725"/>
      <c r="E64" s="725"/>
      <c r="F64" s="114" t="s">
        <v>80</v>
      </c>
      <c r="G64" s="114" t="s">
        <v>81</v>
      </c>
      <c r="H64" s="725"/>
      <c r="I64" s="725"/>
      <c r="J64" s="725"/>
      <c r="K64" s="726"/>
      <c r="L64" s="726"/>
      <c r="M64" s="114" t="s">
        <v>81</v>
      </c>
      <c r="N64" s="725"/>
      <c r="O64" s="725"/>
      <c r="P64" s="114"/>
      <c r="Q64" s="114" t="s">
        <v>81</v>
      </c>
      <c r="R64" s="725"/>
      <c r="S64" s="725"/>
      <c r="T64" s="115"/>
      <c r="U64" s="727">
        <f>IFERROR(IF(N64="", B64*H64,IF(R64="", B64*H64*N64,IF(R64&gt;0, B64*H64*N64*R64, ""))),0)</f>
        <v>0</v>
      </c>
      <c r="V64" s="728"/>
      <c r="W64" s="728"/>
      <c r="X64" s="729"/>
      <c r="Y64" s="708"/>
      <c r="Z64" s="709"/>
      <c r="AA64" s="709"/>
      <c r="AB64" s="709"/>
      <c r="AC64" s="709"/>
      <c r="AD64" s="116"/>
    </row>
    <row r="65" spans="1:46" s="33" customFormat="1" ht="18.75" customHeight="1" x14ac:dyDescent="0.2">
      <c r="A65" s="710" t="s">
        <v>66</v>
      </c>
      <c r="B65" s="711"/>
      <c r="C65" s="711"/>
      <c r="D65" s="711"/>
      <c r="E65" s="711"/>
      <c r="F65" s="711"/>
      <c r="G65" s="711"/>
      <c r="H65" s="711"/>
      <c r="I65" s="711"/>
      <c r="J65" s="711"/>
      <c r="K65" s="711"/>
      <c r="L65" s="711"/>
      <c r="M65" s="711"/>
      <c r="N65" s="711"/>
      <c r="O65" s="711"/>
      <c r="P65" s="711"/>
      <c r="Q65" s="711"/>
      <c r="R65" s="711"/>
      <c r="S65" s="711"/>
      <c r="T65" s="712"/>
      <c r="U65" s="713">
        <f>SUM(U53:X64)</f>
        <v>0</v>
      </c>
      <c r="V65" s="714"/>
      <c r="W65" s="714"/>
      <c r="X65" s="715"/>
      <c r="Y65" s="708"/>
      <c r="Z65" s="709"/>
      <c r="AA65" s="709"/>
      <c r="AB65" s="709"/>
      <c r="AC65" s="709"/>
      <c r="AD65" s="116"/>
    </row>
    <row r="66" spans="1:46" s="33" customFormat="1" ht="13.5" customHeight="1" x14ac:dyDescent="0.2">
      <c r="A66" s="117" t="s">
        <v>65</v>
      </c>
      <c r="B66" s="118"/>
      <c r="C66" s="118"/>
      <c r="D66" s="118"/>
      <c r="E66" s="119"/>
      <c r="F66" s="118"/>
      <c r="G66" s="118"/>
      <c r="H66" s="118"/>
      <c r="I66" s="118"/>
      <c r="J66" s="119"/>
      <c r="K66" s="119"/>
      <c r="L66" s="118"/>
      <c r="M66" s="118"/>
      <c r="N66" s="118"/>
      <c r="O66" s="118"/>
      <c r="P66" s="118"/>
      <c r="Q66" s="119"/>
      <c r="R66" s="118"/>
      <c r="S66" s="118"/>
      <c r="T66" s="119"/>
      <c r="U66" s="119"/>
      <c r="V66" s="118"/>
      <c r="W66" s="118"/>
      <c r="X66" s="119"/>
      <c r="Y66" s="119"/>
      <c r="Z66" s="119"/>
      <c r="AA66" s="119"/>
      <c r="AB66" s="119"/>
      <c r="AC66" s="120"/>
      <c r="AD66" s="120"/>
      <c r="AE66" s="120"/>
      <c r="AF66" s="120"/>
      <c r="AG66" s="120"/>
      <c r="AH66" s="120"/>
      <c r="AI66" s="120"/>
      <c r="AJ66" s="120"/>
      <c r="AK66" s="120"/>
      <c r="AL66" s="120"/>
      <c r="AM66" s="120"/>
      <c r="AN66" s="120"/>
      <c r="AO66" s="120"/>
      <c r="AP66" s="120"/>
      <c r="AQ66" s="120"/>
      <c r="AR66" s="120"/>
      <c r="AT66" s="34"/>
    </row>
    <row r="67" spans="1:46" s="33" customFormat="1" ht="18.75" customHeight="1" x14ac:dyDescent="0.2">
      <c r="P67" s="2"/>
      <c r="Q67" s="2"/>
      <c r="R67" s="2"/>
      <c r="S67" s="2"/>
      <c r="AT67" s="34"/>
    </row>
    <row r="68" spans="1:46" s="33" customFormat="1" ht="18.75" customHeight="1" x14ac:dyDescent="0.2">
      <c r="A68" s="111"/>
      <c r="B68" s="121"/>
      <c r="C68" s="122" t="s">
        <v>71</v>
      </c>
      <c r="D68" s="744">
        <f>'様式3-4'!F8</f>
        <v>0</v>
      </c>
      <c r="E68" s="744"/>
      <c r="F68" s="744"/>
      <c r="G68" s="744"/>
      <c r="H68" s="744"/>
      <c r="I68" s="744"/>
      <c r="J68" s="744"/>
      <c r="K68" s="744"/>
      <c r="L68" s="744"/>
      <c r="M68" s="744"/>
      <c r="N68" s="744"/>
      <c r="O68" s="744"/>
      <c r="P68" s="744"/>
      <c r="Q68" s="744"/>
      <c r="R68" s="744"/>
      <c r="S68" s="112"/>
      <c r="AT68" s="34"/>
    </row>
    <row r="69" spans="1:46" s="33" customFormat="1" ht="18.75" customHeight="1" x14ac:dyDescent="0.2">
      <c r="P69" s="2"/>
      <c r="Q69" s="2"/>
      <c r="R69" s="2"/>
      <c r="S69" s="2"/>
      <c r="AT69" s="34"/>
    </row>
    <row r="70" spans="1:46" s="33" customFormat="1" ht="13.5" customHeight="1" x14ac:dyDescent="0.2">
      <c r="A70" s="567" t="s">
        <v>105</v>
      </c>
      <c r="B70" s="568"/>
      <c r="C70" s="568"/>
      <c r="D70" s="568"/>
      <c r="E70" s="568"/>
      <c r="F70" s="568"/>
      <c r="G70" s="568"/>
      <c r="H70" s="568"/>
      <c r="I70" s="568"/>
      <c r="J70" s="568"/>
      <c r="K70" s="568"/>
      <c r="L70" s="568"/>
      <c r="M70" s="568"/>
      <c r="N70" s="568"/>
      <c r="O70" s="568"/>
      <c r="P70" s="568"/>
      <c r="Q70" s="568"/>
      <c r="R70" s="568"/>
      <c r="S70" s="568"/>
      <c r="T70" s="569"/>
      <c r="U70" s="745" t="s">
        <v>50</v>
      </c>
      <c r="V70" s="746"/>
      <c r="W70" s="746"/>
      <c r="X70" s="747"/>
    </row>
    <row r="71" spans="1:46" s="33" customFormat="1" x14ac:dyDescent="0.2">
      <c r="A71" s="573"/>
      <c r="B71" s="574"/>
      <c r="C71" s="574"/>
      <c r="D71" s="574"/>
      <c r="E71" s="574"/>
      <c r="F71" s="574"/>
      <c r="G71" s="574"/>
      <c r="H71" s="574"/>
      <c r="I71" s="574"/>
      <c r="J71" s="574"/>
      <c r="K71" s="574"/>
      <c r="L71" s="574"/>
      <c r="M71" s="574"/>
      <c r="N71" s="574"/>
      <c r="O71" s="574"/>
      <c r="P71" s="574"/>
      <c r="Q71" s="574"/>
      <c r="R71" s="574"/>
      <c r="S71" s="574"/>
      <c r="T71" s="575"/>
      <c r="U71" s="748"/>
      <c r="V71" s="749"/>
      <c r="W71" s="749"/>
      <c r="X71" s="750"/>
    </row>
    <row r="72" spans="1:46" s="33" customFormat="1" ht="13.5" customHeight="1" x14ac:dyDescent="0.2">
      <c r="A72" s="573"/>
      <c r="B72" s="574"/>
      <c r="C72" s="574"/>
      <c r="D72" s="574"/>
      <c r="E72" s="574"/>
      <c r="F72" s="574"/>
      <c r="G72" s="574"/>
      <c r="H72" s="574"/>
      <c r="I72" s="574"/>
      <c r="J72" s="574"/>
      <c r="K72" s="574"/>
      <c r="L72" s="574"/>
      <c r="M72" s="574"/>
      <c r="N72" s="574"/>
      <c r="O72" s="574"/>
      <c r="P72" s="574"/>
      <c r="Q72" s="574"/>
      <c r="R72" s="574"/>
      <c r="S72" s="574"/>
      <c r="T72" s="575"/>
      <c r="U72" s="748"/>
      <c r="V72" s="749"/>
      <c r="W72" s="749"/>
      <c r="X72" s="750"/>
      <c r="Y72" s="754"/>
      <c r="Z72" s="755"/>
      <c r="AA72" s="755"/>
      <c r="AB72" s="755"/>
      <c r="AC72" s="755"/>
      <c r="AD72" s="755"/>
    </row>
    <row r="73" spans="1:46" s="33" customFormat="1" x14ac:dyDescent="0.2">
      <c r="A73" s="570"/>
      <c r="B73" s="571"/>
      <c r="C73" s="571"/>
      <c r="D73" s="571"/>
      <c r="E73" s="571"/>
      <c r="F73" s="571"/>
      <c r="G73" s="571"/>
      <c r="H73" s="571"/>
      <c r="I73" s="571"/>
      <c r="J73" s="571"/>
      <c r="K73" s="571"/>
      <c r="L73" s="571"/>
      <c r="M73" s="571"/>
      <c r="N73" s="571"/>
      <c r="O73" s="571"/>
      <c r="P73" s="571"/>
      <c r="Q73" s="571"/>
      <c r="R73" s="571"/>
      <c r="S73" s="571"/>
      <c r="T73" s="572"/>
      <c r="U73" s="751"/>
      <c r="V73" s="752"/>
      <c r="W73" s="752"/>
      <c r="X73" s="753"/>
      <c r="Y73" s="754"/>
      <c r="Z73" s="755"/>
      <c r="AA73" s="755"/>
      <c r="AB73" s="755"/>
      <c r="AC73" s="755"/>
      <c r="AD73" s="755"/>
    </row>
    <row r="74" spans="1:46" s="33" customFormat="1" ht="18.75" customHeight="1" x14ac:dyDescent="0.2">
      <c r="A74" s="736" t="s">
        <v>83</v>
      </c>
      <c r="B74" s="737"/>
      <c r="C74" s="737"/>
      <c r="D74" s="737"/>
      <c r="E74" s="738"/>
      <c r="F74" s="738"/>
      <c r="G74" s="738"/>
      <c r="H74" s="739"/>
      <c r="I74" s="738"/>
      <c r="J74" s="738"/>
      <c r="K74" s="738"/>
      <c r="L74" s="738"/>
      <c r="M74" s="738"/>
      <c r="N74" s="738"/>
      <c r="O74" s="738"/>
      <c r="P74" s="738"/>
      <c r="Q74" s="738"/>
      <c r="R74" s="738"/>
      <c r="S74" s="738"/>
      <c r="T74" s="740"/>
      <c r="U74" s="741"/>
      <c r="V74" s="742"/>
      <c r="W74" s="742"/>
      <c r="X74" s="743"/>
    </row>
    <row r="75" spans="1:46" s="33" customFormat="1" ht="18.75" customHeight="1" x14ac:dyDescent="0.2">
      <c r="A75" s="113" t="s">
        <v>69</v>
      </c>
      <c r="B75" s="725"/>
      <c r="C75" s="725"/>
      <c r="D75" s="725"/>
      <c r="E75" s="725"/>
      <c r="F75" s="114" t="s">
        <v>68</v>
      </c>
      <c r="G75" s="114" t="s">
        <v>67</v>
      </c>
      <c r="H75" s="725"/>
      <c r="I75" s="725"/>
      <c r="J75" s="725"/>
      <c r="K75" s="726"/>
      <c r="L75" s="726"/>
      <c r="M75" s="114" t="s">
        <v>67</v>
      </c>
      <c r="N75" s="725"/>
      <c r="O75" s="725"/>
      <c r="P75" s="114"/>
      <c r="Q75" s="114" t="s">
        <v>67</v>
      </c>
      <c r="R75" s="725"/>
      <c r="S75" s="725"/>
      <c r="T75" s="115"/>
      <c r="U75" s="727">
        <f>IFERROR(IF(N75="", B75*H75,IF(R75="", B75*H75*N75,IF(R75&gt;0, B75*H75*N75*R75, ""))),0)</f>
        <v>0</v>
      </c>
      <c r="V75" s="728"/>
      <c r="W75" s="728"/>
      <c r="X75" s="729"/>
      <c r="Y75" s="708"/>
      <c r="Z75" s="709"/>
      <c r="AA75" s="709"/>
      <c r="AB75" s="709"/>
      <c r="AC75" s="709"/>
      <c r="AD75" s="116"/>
    </row>
    <row r="76" spans="1:46" s="33" customFormat="1" ht="18.75" customHeight="1" x14ac:dyDescent="0.2">
      <c r="A76" s="734" t="s">
        <v>82</v>
      </c>
      <c r="B76" s="730"/>
      <c r="C76" s="730"/>
      <c r="D76" s="730"/>
      <c r="E76" s="730"/>
      <c r="F76" s="730"/>
      <c r="G76" s="730"/>
      <c r="H76" s="730"/>
      <c r="I76" s="730"/>
      <c r="J76" s="730"/>
      <c r="K76" s="730"/>
      <c r="L76" s="730"/>
      <c r="M76" s="730"/>
      <c r="N76" s="730"/>
      <c r="O76" s="730"/>
      <c r="P76" s="730"/>
      <c r="Q76" s="730"/>
      <c r="R76" s="730"/>
      <c r="S76" s="730"/>
      <c r="T76" s="735"/>
      <c r="U76" s="731"/>
      <c r="V76" s="732"/>
      <c r="W76" s="732"/>
      <c r="X76" s="733"/>
    </row>
    <row r="77" spans="1:46" s="33" customFormat="1" ht="18.75" customHeight="1" x14ac:dyDescent="0.2">
      <c r="A77" s="113" t="s">
        <v>79</v>
      </c>
      <c r="B77" s="725"/>
      <c r="C77" s="725"/>
      <c r="D77" s="725"/>
      <c r="E77" s="725"/>
      <c r="F77" s="114" t="s">
        <v>80</v>
      </c>
      <c r="G77" s="114" t="s">
        <v>81</v>
      </c>
      <c r="H77" s="725"/>
      <c r="I77" s="725"/>
      <c r="J77" s="725"/>
      <c r="K77" s="726"/>
      <c r="L77" s="726"/>
      <c r="M77" s="114" t="s">
        <v>81</v>
      </c>
      <c r="N77" s="725"/>
      <c r="O77" s="725"/>
      <c r="P77" s="114"/>
      <c r="Q77" s="114" t="s">
        <v>81</v>
      </c>
      <c r="R77" s="725"/>
      <c r="S77" s="725"/>
      <c r="T77" s="115"/>
      <c r="U77" s="727">
        <f>IFERROR(IF(N77="", B77*H77,IF(R77="", B77*H77*N77,IF(R77&gt;0, B77*H77*N77*R77, ""))),0)</f>
        <v>0</v>
      </c>
      <c r="V77" s="728"/>
      <c r="W77" s="728"/>
      <c r="X77" s="729"/>
      <c r="Y77" s="708"/>
      <c r="Z77" s="709"/>
      <c r="AA77" s="709"/>
      <c r="AB77" s="709"/>
      <c r="AC77" s="709"/>
      <c r="AD77" s="116"/>
    </row>
    <row r="78" spans="1:46" s="33" customFormat="1" ht="18.75" customHeight="1" x14ac:dyDescent="0.2">
      <c r="A78" s="716" t="s">
        <v>83</v>
      </c>
      <c r="B78" s="717"/>
      <c r="C78" s="717"/>
      <c r="D78" s="717"/>
      <c r="E78" s="718"/>
      <c r="F78" s="718"/>
      <c r="G78" s="718"/>
      <c r="H78" s="730"/>
      <c r="I78" s="720"/>
      <c r="J78" s="720"/>
      <c r="K78" s="720"/>
      <c r="L78" s="720"/>
      <c r="M78" s="720"/>
      <c r="N78" s="720"/>
      <c r="O78" s="720"/>
      <c r="P78" s="720"/>
      <c r="Q78" s="720"/>
      <c r="R78" s="720"/>
      <c r="S78" s="720"/>
      <c r="T78" s="721"/>
      <c r="U78" s="731"/>
      <c r="V78" s="732"/>
      <c r="W78" s="732"/>
      <c r="X78" s="733"/>
    </row>
    <row r="79" spans="1:46" s="33" customFormat="1" ht="18.75" customHeight="1" x14ac:dyDescent="0.2">
      <c r="A79" s="113" t="s">
        <v>79</v>
      </c>
      <c r="B79" s="725"/>
      <c r="C79" s="725"/>
      <c r="D79" s="725"/>
      <c r="E79" s="725"/>
      <c r="F79" s="114" t="s">
        <v>80</v>
      </c>
      <c r="G79" s="114" t="s">
        <v>81</v>
      </c>
      <c r="H79" s="725"/>
      <c r="I79" s="725"/>
      <c r="J79" s="725"/>
      <c r="K79" s="726"/>
      <c r="L79" s="726"/>
      <c r="M79" s="114" t="s">
        <v>81</v>
      </c>
      <c r="N79" s="725"/>
      <c r="O79" s="725"/>
      <c r="P79" s="114"/>
      <c r="Q79" s="114" t="s">
        <v>81</v>
      </c>
      <c r="R79" s="725"/>
      <c r="S79" s="725"/>
      <c r="T79" s="115"/>
      <c r="U79" s="727">
        <f>IFERROR(IF(N79="", B79*H79,IF(R79="", B79*H79*N79,IF(R79&gt;0, B79*H79*N79*R79, ""))),0)</f>
        <v>0</v>
      </c>
      <c r="V79" s="728"/>
      <c r="W79" s="728"/>
      <c r="X79" s="729"/>
      <c r="Y79" s="708"/>
      <c r="Z79" s="709"/>
      <c r="AA79" s="709"/>
      <c r="AB79" s="709"/>
      <c r="AC79" s="709"/>
      <c r="AD79" s="116"/>
    </row>
    <row r="80" spans="1:46" s="33" customFormat="1" ht="18.75" customHeight="1" x14ac:dyDescent="0.2">
      <c r="A80" s="716" t="s">
        <v>83</v>
      </c>
      <c r="B80" s="717"/>
      <c r="C80" s="717"/>
      <c r="D80" s="717"/>
      <c r="E80" s="718"/>
      <c r="F80" s="718"/>
      <c r="G80" s="718"/>
      <c r="H80" s="717"/>
      <c r="I80" s="719"/>
      <c r="J80" s="719"/>
      <c r="K80" s="720"/>
      <c r="L80" s="720"/>
      <c r="M80" s="720"/>
      <c r="N80" s="720"/>
      <c r="O80" s="720"/>
      <c r="P80" s="720"/>
      <c r="Q80" s="720"/>
      <c r="R80" s="720"/>
      <c r="S80" s="720"/>
      <c r="T80" s="721"/>
      <c r="U80" s="722"/>
      <c r="V80" s="723"/>
      <c r="W80" s="723"/>
      <c r="X80" s="724"/>
    </row>
    <row r="81" spans="1:30" s="33" customFormat="1" ht="18.75" customHeight="1" x14ac:dyDescent="0.2">
      <c r="A81" s="113" t="s">
        <v>79</v>
      </c>
      <c r="B81" s="725"/>
      <c r="C81" s="725"/>
      <c r="D81" s="725"/>
      <c r="E81" s="725"/>
      <c r="F81" s="114" t="s">
        <v>80</v>
      </c>
      <c r="G81" s="114" t="s">
        <v>81</v>
      </c>
      <c r="H81" s="725"/>
      <c r="I81" s="725"/>
      <c r="J81" s="725"/>
      <c r="K81" s="726"/>
      <c r="L81" s="726"/>
      <c r="M81" s="114" t="s">
        <v>81</v>
      </c>
      <c r="N81" s="725"/>
      <c r="O81" s="725"/>
      <c r="P81" s="114"/>
      <c r="Q81" s="114" t="s">
        <v>81</v>
      </c>
      <c r="R81" s="725"/>
      <c r="S81" s="725"/>
      <c r="T81" s="115"/>
      <c r="U81" s="727">
        <f>IFERROR(IF(N81="", B81*H81,IF(R81="", B81*H81*N81,IF(R81&gt;0, B81*H81*N81*R81, ""))),0)</f>
        <v>0</v>
      </c>
      <c r="V81" s="728"/>
      <c r="W81" s="728"/>
      <c r="X81" s="729"/>
      <c r="Y81" s="708"/>
      <c r="Z81" s="709"/>
      <c r="AA81" s="709"/>
      <c r="AB81" s="709"/>
      <c r="AC81" s="709"/>
      <c r="AD81" s="116"/>
    </row>
    <row r="82" spans="1:30" s="33" customFormat="1" ht="18.75" customHeight="1" x14ac:dyDescent="0.2">
      <c r="A82" s="716" t="s">
        <v>83</v>
      </c>
      <c r="B82" s="717"/>
      <c r="C82" s="717"/>
      <c r="D82" s="717"/>
      <c r="E82" s="718"/>
      <c r="F82" s="718"/>
      <c r="G82" s="718"/>
      <c r="H82" s="717"/>
      <c r="I82" s="719"/>
      <c r="J82" s="719"/>
      <c r="K82" s="720"/>
      <c r="L82" s="720"/>
      <c r="M82" s="720"/>
      <c r="N82" s="720"/>
      <c r="O82" s="720"/>
      <c r="P82" s="720"/>
      <c r="Q82" s="720"/>
      <c r="R82" s="720"/>
      <c r="S82" s="720"/>
      <c r="T82" s="721"/>
      <c r="U82" s="722"/>
      <c r="V82" s="723"/>
      <c r="W82" s="723"/>
      <c r="X82" s="724"/>
    </row>
    <row r="83" spans="1:30" s="33" customFormat="1" ht="18.75" customHeight="1" x14ac:dyDescent="0.2">
      <c r="A83" s="113" t="s">
        <v>79</v>
      </c>
      <c r="B83" s="725"/>
      <c r="C83" s="725"/>
      <c r="D83" s="725"/>
      <c r="E83" s="725"/>
      <c r="F83" s="114" t="s">
        <v>80</v>
      </c>
      <c r="G83" s="114" t="s">
        <v>81</v>
      </c>
      <c r="H83" s="725"/>
      <c r="I83" s="725"/>
      <c r="J83" s="725"/>
      <c r="K83" s="726"/>
      <c r="L83" s="726"/>
      <c r="M83" s="114" t="s">
        <v>81</v>
      </c>
      <c r="N83" s="725"/>
      <c r="O83" s="725"/>
      <c r="P83" s="114"/>
      <c r="Q83" s="114" t="s">
        <v>81</v>
      </c>
      <c r="R83" s="725"/>
      <c r="S83" s="725"/>
      <c r="T83" s="115"/>
      <c r="U83" s="727">
        <f>IFERROR(IF(N83="", B83*H83,IF(R83="", B83*H83*N83,IF(R83&gt;0, B83*H83*N83*R83, ""))),0)</f>
        <v>0</v>
      </c>
      <c r="V83" s="728"/>
      <c r="W83" s="728"/>
      <c r="X83" s="729"/>
      <c r="Y83" s="708"/>
      <c r="Z83" s="709"/>
      <c r="AA83" s="709"/>
      <c r="AB83" s="709"/>
      <c r="AC83" s="709"/>
      <c r="AD83" s="116"/>
    </row>
    <row r="84" spans="1:30" s="33" customFormat="1" ht="18.75" customHeight="1" x14ac:dyDescent="0.2">
      <c r="A84" s="716" t="s">
        <v>83</v>
      </c>
      <c r="B84" s="717"/>
      <c r="C84" s="717"/>
      <c r="D84" s="717"/>
      <c r="E84" s="718"/>
      <c r="F84" s="718"/>
      <c r="G84" s="718"/>
      <c r="H84" s="717"/>
      <c r="I84" s="719"/>
      <c r="J84" s="719"/>
      <c r="K84" s="720"/>
      <c r="L84" s="720"/>
      <c r="M84" s="720"/>
      <c r="N84" s="720"/>
      <c r="O84" s="720"/>
      <c r="P84" s="720"/>
      <c r="Q84" s="720"/>
      <c r="R84" s="720"/>
      <c r="S84" s="720"/>
      <c r="T84" s="721"/>
      <c r="U84" s="722"/>
      <c r="V84" s="723"/>
      <c r="W84" s="723"/>
      <c r="X84" s="724"/>
    </row>
    <row r="85" spans="1:30" s="33" customFormat="1" ht="18.75" customHeight="1" x14ac:dyDescent="0.2">
      <c r="A85" s="113" t="s">
        <v>79</v>
      </c>
      <c r="B85" s="725"/>
      <c r="C85" s="725"/>
      <c r="D85" s="725"/>
      <c r="E85" s="725"/>
      <c r="F85" s="114" t="s">
        <v>80</v>
      </c>
      <c r="G85" s="114" t="s">
        <v>81</v>
      </c>
      <c r="H85" s="725"/>
      <c r="I85" s="725"/>
      <c r="J85" s="725"/>
      <c r="K85" s="726"/>
      <c r="L85" s="726"/>
      <c r="M85" s="114" t="s">
        <v>81</v>
      </c>
      <c r="N85" s="725"/>
      <c r="O85" s="725"/>
      <c r="P85" s="114"/>
      <c r="Q85" s="114" t="s">
        <v>81</v>
      </c>
      <c r="R85" s="725"/>
      <c r="S85" s="725"/>
      <c r="T85" s="115"/>
      <c r="U85" s="727">
        <f>IFERROR(IF(N85="", B85*H85,IF(R85="", B85*H85*N85,IF(R85&gt;0, B85*H85*N85*R85, ""))),0)</f>
        <v>0</v>
      </c>
      <c r="V85" s="728"/>
      <c r="W85" s="728"/>
      <c r="X85" s="729"/>
      <c r="Y85" s="708"/>
      <c r="Z85" s="709"/>
      <c r="AA85" s="709"/>
      <c r="AB85" s="709"/>
      <c r="AC85" s="709"/>
      <c r="AD85" s="116"/>
    </row>
    <row r="86" spans="1:30" s="33" customFormat="1" ht="18.75" customHeight="1" x14ac:dyDescent="0.2">
      <c r="A86" s="710" t="s">
        <v>66</v>
      </c>
      <c r="B86" s="711"/>
      <c r="C86" s="711"/>
      <c r="D86" s="711"/>
      <c r="E86" s="711"/>
      <c r="F86" s="711"/>
      <c r="G86" s="711"/>
      <c r="H86" s="711"/>
      <c r="I86" s="711"/>
      <c r="J86" s="711"/>
      <c r="K86" s="711"/>
      <c r="L86" s="711"/>
      <c r="M86" s="711"/>
      <c r="N86" s="711"/>
      <c r="O86" s="711"/>
      <c r="P86" s="711"/>
      <c r="Q86" s="711"/>
      <c r="R86" s="711"/>
      <c r="S86" s="711"/>
      <c r="T86" s="712"/>
      <c r="U86" s="713">
        <f>SUM(U74:X85)</f>
        <v>0</v>
      </c>
      <c r="V86" s="714"/>
      <c r="W86" s="714"/>
      <c r="X86" s="715"/>
      <c r="Y86" s="708"/>
      <c r="Z86" s="709"/>
      <c r="AA86" s="709"/>
      <c r="AB86" s="709"/>
      <c r="AC86" s="709"/>
      <c r="AD86" s="116"/>
    </row>
    <row r="87" spans="1:30" x14ac:dyDescent="0.2">
      <c r="A87" s="117" t="s">
        <v>65</v>
      </c>
    </row>
  </sheetData>
  <sheetProtection algorithmName="SHA-512" hashValue="3HbZrl7jTQLepnuacd2AhzYtZuBZDkKWeWDfciSXEyNrFgswkZPRuXGfuohRoUAYY0yeBiUtR6MotRlyOCcHyw==" saltValue="zhD0UU2W9xLgJsYPaLOP8Q==" spinCount="100000" sheet="1" objects="1" scenarios="1"/>
  <mergeCells count="269">
    <mergeCell ref="A1:T2"/>
    <mergeCell ref="Y60:AC60"/>
    <mergeCell ref="Y56:AC56"/>
    <mergeCell ref="B58:E58"/>
    <mergeCell ref="H58:J58"/>
    <mergeCell ref="K58:L58"/>
    <mergeCell ref="N58:O58"/>
    <mergeCell ref="R58:S58"/>
    <mergeCell ref="U58:X58"/>
    <mergeCell ref="Y58:AC58"/>
    <mergeCell ref="A59:G59"/>
    <mergeCell ref="H59:T59"/>
    <mergeCell ref="U59:X59"/>
    <mergeCell ref="A57:G57"/>
    <mergeCell ref="H57:T57"/>
    <mergeCell ref="U57:X57"/>
    <mergeCell ref="B56:E56"/>
    <mergeCell ref="H56:J56"/>
    <mergeCell ref="K56:L56"/>
    <mergeCell ref="N56:O56"/>
    <mergeCell ref="R56:S56"/>
    <mergeCell ref="U56:X56"/>
    <mergeCell ref="B60:E60"/>
    <mergeCell ref="H60:J60"/>
    <mergeCell ref="K60:L60"/>
    <mergeCell ref="U55:X55"/>
    <mergeCell ref="B54:E54"/>
    <mergeCell ref="H54:J54"/>
    <mergeCell ref="K54:L54"/>
    <mergeCell ref="N54:O54"/>
    <mergeCell ref="R54:S54"/>
    <mergeCell ref="U54:X54"/>
    <mergeCell ref="Y54:AC54"/>
    <mergeCell ref="A55:D55"/>
    <mergeCell ref="E55:T55"/>
    <mergeCell ref="N60:O60"/>
    <mergeCell ref="R60:S60"/>
    <mergeCell ref="U60:X60"/>
    <mergeCell ref="B43:E43"/>
    <mergeCell ref="H43:J43"/>
    <mergeCell ref="D47:R47"/>
    <mergeCell ref="A49:T52"/>
    <mergeCell ref="U49:X52"/>
    <mergeCell ref="Y51:AD52"/>
    <mergeCell ref="U53:X53"/>
    <mergeCell ref="A53:G53"/>
    <mergeCell ref="H53:T53"/>
    <mergeCell ref="K43:L43"/>
    <mergeCell ref="N43:O43"/>
    <mergeCell ref="R43:S43"/>
    <mergeCell ref="U43:X43"/>
    <mergeCell ref="Y43:AC43"/>
    <mergeCell ref="A44:T44"/>
    <mergeCell ref="U44:X44"/>
    <mergeCell ref="Y44:AC44"/>
    <mergeCell ref="Y39:AC39"/>
    <mergeCell ref="U42:X42"/>
    <mergeCell ref="B41:E41"/>
    <mergeCell ref="H41:J41"/>
    <mergeCell ref="K41:L41"/>
    <mergeCell ref="N41:O41"/>
    <mergeCell ref="R41:S41"/>
    <mergeCell ref="U41:X41"/>
    <mergeCell ref="Y41:AC41"/>
    <mergeCell ref="A42:G42"/>
    <mergeCell ref="H42:T42"/>
    <mergeCell ref="A40:G40"/>
    <mergeCell ref="H40:T40"/>
    <mergeCell ref="U40:X40"/>
    <mergeCell ref="B39:E39"/>
    <mergeCell ref="H39:J39"/>
    <mergeCell ref="K39:L39"/>
    <mergeCell ref="N39:O39"/>
    <mergeCell ref="R39:S39"/>
    <mergeCell ref="U39:X39"/>
    <mergeCell ref="Y35:AC35"/>
    <mergeCell ref="A38:G38"/>
    <mergeCell ref="H38:T38"/>
    <mergeCell ref="U38:X38"/>
    <mergeCell ref="B37:E37"/>
    <mergeCell ref="H37:J37"/>
    <mergeCell ref="K37:L37"/>
    <mergeCell ref="N37:O37"/>
    <mergeCell ref="R37:S37"/>
    <mergeCell ref="U37:X37"/>
    <mergeCell ref="Y37:AC37"/>
    <mergeCell ref="A36:G36"/>
    <mergeCell ref="H36:T36"/>
    <mergeCell ref="U36:X36"/>
    <mergeCell ref="B35:E35"/>
    <mergeCell ref="H35:J35"/>
    <mergeCell ref="K35:L35"/>
    <mergeCell ref="N35:O35"/>
    <mergeCell ref="R35:S35"/>
    <mergeCell ref="U35:X35"/>
    <mergeCell ref="D26:R26"/>
    <mergeCell ref="A28:T31"/>
    <mergeCell ref="U28:X31"/>
    <mergeCell ref="Y30:AD31"/>
    <mergeCell ref="U32:X32"/>
    <mergeCell ref="A32:G32"/>
    <mergeCell ref="H32:T32"/>
    <mergeCell ref="U34:X34"/>
    <mergeCell ref="B33:E33"/>
    <mergeCell ref="H33:J33"/>
    <mergeCell ref="K33:L33"/>
    <mergeCell ref="N33:O33"/>
    <mergeCell ref="R33:S33"/>
    <mergeCell ref="U33:X33"/>
    <mergeCell ref="Y33:AC33"/>
    <mergeCell ref="A34:D34"/>
    <mergeCell ref="E34:T34"/>
    <mergeCell ref="A23:T23"/>
    <mergeCell ref="U23:X23"/>
    <mergeCell ref="N18:O18"/>
    <mergeCell ref="Y23:AC23"/>
    <mergeCell ref="Y20:AC20"/>
    <mergeCell ref="B22:E22"/>
    <mergeCell ref="Y22:AC22"/>
    <mergeCell ref="U22:X22"/>
    <mergeCell ref="H18:J18"/>
    <mergeCell ref="A21:G21"/>
    <mergeCell ref="H21:T21"/>
    <mergeCell ref="U21:X21"/>
    <mergeCell ref="H20:J20"/>
    <mergeCell ref="K20:L20"/>
    <mergeCell ref="R20:S20"/>
    <mergeCell ref="U20:X20"/>
    <mergeCell ref="N20:O20"/>
    <mergeCell ref="R22:S22"/>
    <mergeCell ref="N22:O22"/>
    <mergeCell ref="K22:L22"/>
    <mergeCell ref="H22:J22"/>
    <mergeCell ref="Y18:AC18"/>
    <mergeCell ref="U19:X19"/>
    <mergeCell ref="K12:L12"/>
    <mergeCell ref="N12:O12"/>
    <mergeCell ref="R12:S12"/>
    <mergeCell ref="U12:X12"/>
    <mergeCell ref="H11:T11"/>
    <mergeCell ref="A11:G11"/>
    <mergeCell ref="B20:E20"/>
    <mergeCell ref="Y14:AC14"/>
    <mergeCell ref="A19:G19"/>
    <mergeCell ref="H19:T19"/>
    <mergeCell ref="R18:S18"/>
    <mergeCell ref="U18:X18"/>
    <mergeCell ref="B18:E18"/>
    <mergeCell ref="K18:L18"/>
    <mergeCell ref="B16:E16"/>
    <mergeCell ref="H16:J16"/>
    <mergeCell ref="K16:L16"/>
    <mergeCell ref="N16:O16"/>
    <mergeCell ref="U15:X15"/>
    <mergeCell ref="U13:X13"/>
    <mergeCell ref="U7:X10"/>
    <mergeCell ref="Y12:AC12"/>
    <mergeCell ref="H12:J12"/>
    <mergeCell ref="Y16:AC16"/>
    <mergeCell ref="A17:G17"/>
    <mergeCell ref="H17:T17"/>
    <mergeCell ref="U17:X17"/>
    <mergeCell ref="Y9:AD10"/>
    <mergeCell ref="U11:X11"/>
    <mergeCell ref="B12:E12"/>
    <mergeCell ref="D5:R5"/>
    <mergeCell ref="A7:T10"/>
    <mergeCell ref="A61:G61"/>
    <mergeCell ref="H61:T61"/>
    <mergeCell ref="U61:X61"/>
    <mergeCell ref="B62:E62"/>
    <mergeCell ref="K62:L62"/>
    <mergeCell ref="N62:O62"/>
    <mergeCell ref="U62:X62"/>
    <mergeCell ref="A15:G15"/>
    <mergeCell ref="H15:T15"/>
    <mergeCell ref="R16:S16"/>
    <mergeCell ref="U16:X16"/>
    <mergeCell ref="A13:D13"/>
    <mergeCell ref="E13:T13"/>
    <mergeCell ref="B14:E14"/>
    <mergeCell ref="H14:J14"/>
    <mergeCell ref="K14:L14"/>
    <mergeCell ref="N14:O14"/>
    <mergeCell ref="R14:S14"/>
    <mergeCell ref="U14:X14"/>
    <mergeCell ref="A65:T65"/>
    <mergeCell ref="U65:X65"/>
    <mergeCell ref="Y65:AC65"/>
    <mergeCell ref="D68:R68"/>
    <mergeCell ref="A70:T73"/>
    <mergeCell ref="U70:X73"/>
    <mergeCell ref="Y72:AD73"/>
    <mergeCell ref="Y62:AC62"/>
    <mergeCell ref="A63:G63"/>
    <mergeCell ref="H63:T63"/>
    <mergeCell ref="B64:E64"/>
    <mergeCell ref="H64:J64"/>
    <mergeCell ref="K64:L64"/>
    <mergeCell ref="N64:O64"/>
    <mergeCell ref="R64:S64"/>
    <mergeCell ref="U64:X64"/>
    <mergeCell ref="Y64:AC64"/>
    <mergeCell ref="R62:S62"/>
    <mergeCell ref="U63:X63"/>
    <mergeCell ref="H62:J62"/>
    <mergeCell ref="A74:G74"/>
    <mergeCell ref="H74:T74"/>
    <mergeCell ref="U74:X74"/>
    <mergeCell ref="B75:E75"/>
    <mergeCell ref="H75:J75"/>
    <mergeCell ref="K75:L75"/>
    <mergeCell ref="N75:O75"/>
    <mergeCell ref="R75:S75"/>
    <mergeCell ref="U75:X75"/>
    <mergeCell ref="Y75:AC75"/>
    <mergeCell ref="A76:D76"/>
    <mergeCell ref="E76:T76"/>
    <mergeCell ref="U76:X76"/>
    <mergeCell ref="B77:E77"/>
    <mergeCell ref="H77:J77"/>
    <mergeCell ref="K77:L77"/>
    <mergeCell ref="N77:O77"/>
    <mergeCell ref="R77:S77"/>
    <mergeCell ref="U77:X77"/>
    <mergeCell ref="Y77:AC77"/>
    <mergeCell ref="A78:G78"/>
    <mergeCell ref="H78:T78"/>
    <mergeCell ref="U78:X78"/>
    <mergeCell ref="B79:E79"/>
    <mergeCell ref="H79:J79"/>
    <mergeCell ref="K79:L79"/>
    <mergeCell ref="N79:O79"/>
    <mergeCell ref="R79:S79"/>
    <mergeCell ref="U79:X79"/>
    <mergeCell ref="Y79:AC79"/>
    <mergeCell ref="A80:G80"/>
    <mergeCell ref="H80:T80"/>
    <mergeCell ref="U80:X80"/>
    <mergeCell ref="B81:E81"/>
    <mergeCell ref="H81:J81"/>
    <mergeCell ref="K81:L81"/>
    <mergeCell ref="N81:O81"/>
    <mergeCell ref="R81:S81"/>
    <mergeCell ref="U81:X81"/>
    <mergeCell ref="Y81:AC81"/>
    <mergeCell ref="A82:G82"/>
    <mergeCell ref="H82:T82"/>
    <mergeCell ref="U82:X82"/>
    <mergeCell ref="B83:E83"/>
    <mergeCell ref="H83:J83"/>
    <mergeCell ref="K83:L83"/>
    <mergeCell ref="N83:O83"/>
    <mergeCell ref="R83:S83"/>
    <mergeCell ref="U83:X83"/>
    <mergeCell ref="Y83:AC83"/>
    <mergeCell ref="Y85:AC85"/>
    <mergeCell ref="A86:T86"/>
    <mergeCell ref="U86:X86"/>
    <mergeCell ref="Y86:AC86"/>
    <mergeCell ref="A84:G84"/>
    <mergeCell ref="H84:T84"/>
    <mergeCell ref="U84:X84"/>
    <mergeCell ref="B85:E85"/>
    <mergeCell ref="H85:J85"/>
    <mergeCell ref="K85:L85"/>
    <mergeCell ref="N85:O85"/>
    <mergeCell ref="R85:S85"/>
    <mergeCell ref="U85:X85"/>
  </mergeCells>
  <phoneticPr fontId="20"/>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differentFirst="1"/>
  <rowBreaks count="1" manualBreakCount="1">
    <brk id="46" max="23" man="1"/>
  </rowBreaks>
  <colBreaks count="1" manualBreakCount="1">
    <brk id="4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2"/>
  <sheetViews>
    <sheetView view="pageBreakPreview" topLeftCell="A37" zoomScaleNormal="100" zoomScaleSheetLayoutView="100" workbookViewId="0">
      <selection activeCell="Q54" sqref="Q54"/>
    </sheetView>
  </sheetViews>
  <sheetFormatPr defaultColWidth="9" defaultRowHeight="13.2" x14ac:dyDescent="0.2"/>
  <cols>
    <col min="1" max="5" width="7.88671875" style="37" customWidth="1"/>
    <col min="6" max="6" width="9.109375" style="37" customWidth="1"/>
    <col min="7" max="18" width="7.88671875" style="37" customWidth="1"/>
    <col min="19" max="20" width="14.33203125" style="37" customWidth="1"/>
    <col min="21" max="21" width="17.21875" style="37" customWidth="1"/>
    <col min="22" max="16384" width="9" style="37"/>
  </cols>
  <sheetData>
    <row r="1" spans="1:22" ht="23.4" customHeight="1" x14ac:dyDescent="0.2"/>
    <row r="2" spans="1:22" ht="31.95" customHeight="1" x14ac:dyDescent="0.2">
      <c r="A2" s="759" t="s">
        <v>156</v>
      </c>
      <c r="B2" s="759"/>
      <c r="C2" s="759"/>
      <c r="D2" s="759"/>
      <c r="E2" s="759"/>
      <c r="F2" s="759"/>
      <c r="G2" s="759"/>
      <c r="H2" s="759"/>
      <c r="I2" s="759"/>
      <c r="J2" s="759"/>
      <c r="K2" s="759"/>
      <c r="L2" s="759"/>
    </row>
    <row r="3" spans="1:22" ht="31.95" customHeight="1" x14ac:dyDescent="0.2">
      <c r="A3" s="126"/>
      <c r="B3" s="125"/>
      <c r="C3" s="125"/>
      <c r="D3" s="125"/>
      <c r="E3" s="125"/>
      <c r="F3" s="125"/>
      <c r="G3" s="125"/>
      <c r="H3" s="125"/>
      <c r="I3" s="125"/>
      <c r="J3" s="125"/>
      <c r="K3" s="125"/>
      <c r="L3" s="125"/>
    </row>
    <row r="4" spans="1:22" ht="20.399999999999999" customHeight="1" x14ac:dyDescent="0.2">
      <c r="A4" s="126"/>
      <c r="B4" s="125"/>
      <c r="C4" s="125"/>
      <c r="D4" s="125"/>
      <c r="E4" s="125"/>
      <c r="F4" s="125"/>
      <c r="G4" s="125"/>
      <c r="H4" s="125"/>
      <c r="I4" s="125"/>
      <c r="J4" s="125"/>
      <c r="K4" s="125"/>
      <c r="L4" s="125"/>
    </row>
    <row r="6" spans="1:22" ht="30" customHeight="1" x14ac:dyDescent="0.2">
      <c r="A6" s="127" t="s">
        <v>93</v>
      </c>
      <c r="B6" s="760"/>
      <c r="C6" s="761"/>
      <c r="D6" s="761"/>
      <c r="E6" s="762"/>
      <c r="F6" s="127" t="s">
        <v>157</v>
      </c>
      <c r="G6" s="760"/>
      <c r="H6" s="762"/>
      <c r="I6" s="75"/>
      <c r="J6" s="75"/>
    </row>
    <row r="7" spans="1:22" ht="27.6" customHeight="1" x14ac:dyDescent="0.2"/>
    <row r="8" spans="1:22" ht="20.399999999999999" customHeight="1" x14ac:dyDescent="0.2">
      <c r="A8" s="37" t="s">
        <v>158</v>
      </c>
    </row>
    <row r="9" spans="1:22" ht="22.95" customHeight="1" x14ac:dyDescent="0.2">
      <c r="A9" s="37" t="s">
        <v>159</v>
      </c>
    </row>
    <row r="10" spans="1:22" s="128" customFormat="1" ht="40.950000000000003" customHeight="1" x14ac:dyDescent="0.2">
      <c r="A10" s="763" t="s">
        <v>160</v>
      </c>
      <c r="B10" s="764"/>
      <c r="C10" s="764" t="s">
        <v>86</v>
      </c>
      <c r="D10" s="764"/>
      <c r="E10" s="764" t="s">
        <v>168</v>
      </c>
      <c r="F10" s="764"/>
      <c r="G10" s="764" t="s">
        <v>150</v>
      </c>
      <c r="H10" s="764"/>
      <c r="I10" s="764" t="s">
        <v>161</v>
      </c>
      <c r="J10" s="764"/>
      <c r="K10" s="765" t="s">
        <v>162</v>
      </c>
      <c r="L10" s="766"/>
      <c r="M10" s="764" t="s">
        <v>163</v>
      </c>
      <c r="N10" s="764"/>
      <c r="O10" s="764" t="s">
        <v>164</v>
      </c>
      <c r="P10" s="764"/>
      <c r="Q10" s="765" t="s">
        <v>165</v>
      </c>
      <c r="R10" s="766"/>
      <c r="S10" s="132" t="s">
        <v>169</v>
      </c>
      <c r="T10" s="132" t="s">
        <v>170</v>
      </c>
      <c r="U10" s="132" t="s">
        <v>171</v>
      </c>
    </row>
    <row r="11" spans="1:22" x14ac:dyDescent="0.2">
      <c r="A11" s="767"/>
      <c r="B11" s="768"/>
      <c r="C11" s="769"/>
      <c r="D11" s="768"/>
      <c r="E11" s="769"/>
      <c r="F11" s="768"/>
      <c r="G11" s="769"/>
      <c r="H11" s="768"/>
      <c r="I11" s="769"/>
      <c r="J11" s="768"/>
      <c r="K11" s="770">
        <f>C11*G11+C11*I11</f>
        <v>0</v>
      </c>
      <c r="L11" s="771"/>
      <c r="M11" s="769"/>
      <c r="N11" s="768"/>
      <c r="O11" s="769"/>
      <c r="P11" s="768"/>
      <c r="Q11" s="770">
        <f>C11*(M11+O11)/2</f>
        <v>0</v>
      </c>
      <c r="R11" s="771"/>
      <c r="S11" s="757" t="e">
        <f>ROUNDDOWN((G15+I15)/E15,2)</f>
        <v>#DIV/0!</v>
      </c>
      <c r="T11" s="758" t="e">
        <f>ROUNDDOWN((M15+O15)/E15,2)</f>
        <v>#DIV/0!</v>
      </c>
      <c r="U11" s="758" t="e">
        <f>IF((G15+I15+M15+O15)/E15&gt;0.5,"【エラー】　　子供無料座席＋同伴者半額座席は、総座席数の50%以下で設定してください",ROUNDDOWN((G15+I15+M15+O15)/E15,2))</f>
        <v>#DIV/0!</v>
      </c>
      <c r="V11" s="129" t="str">
        <f>IF(G15&lt;M15,"同伴者（個人用）が子供（個人用）を超えないようにしてください","")</f>
        <v/>
      </c>
    </row>
    <row r="12" spans="1:22" x14ac:dyDescent="0.2">
      <c r="A12" s="772"/>
      <c r="B12" s="773"/>
      <c r="C12" s="774"/>
      <c r="D12" s="773"/>
      <c r="E12" s="774"/>
      <c r="F12" s="773"/>
      <c r="G12" s="774"/>
      <c r="H12" s="773"/>
      <c r="I12" s="774"/>
      <c r="J12" s="773"/>
      <c r="K12" s="369">
        <f>C12*G12+C12*I12</f>
        <v>0</v>
      </c>
      <c r="L12" s="374"/>
      <c r="M12" s="774"/>
      <c r="N12" s="773"/>
      <c r="O12" s="774"/>
      <c r="P12" s="773"/>
      <c r="Q12" s="369">
        <f>C12*(M12+O12)/2</f>
        <v>0</v>
      </c>
      <c r="R12" s="374"/>
      <c r="S12" s="757"/>
      <c r="T12" s="758"/>
      <c r="U12" s="758"/>
      <c r="V12" s="129" t="str">
        <f>IF(I15&lt;O15,"同伴者（団体用）が子供（団体用）を超えないようにしてください","")</f>
        <v/>
      </c>
    </row>
    <row r="13" spans="1:22" x14ac:dyDescent="0.2">
      <c r="A13" s="772"/>
      <c r="B13" s="773"/>
      <c r="C13" s="774"/>
      <c r="D13" s="773"/>
      <c r="E13" s="774"/>
      <c r="F13" s="773"/>
      <c r="G13" s="774"/>
      <c r="H13" s="773"/>
      <c r="I13" s="774"/>
      <c r="J13" s="773"/>
      <c r="K13" s="369">
        <f t="shared" ref="K13" si="0">C13*G13+C13*I13</f>
        <v>0</v>
      </c>
      <c r="L13" s="374"/>
      <c r="M13" s="774"/>
      <c r="N13" s="773"/>
      <c r="O13" s="774"/>
      <c r="P13" s="773"/>
      <c r="Q13" s="369">
        <f>C13*(M13+O13)/2</f>
        <v>0</v>
      </c>
      <c r="R13" s="374"/>
      <c r="S13" s="757"/>
      <c r="T13" s="758"/>
      <c r="U13" s="758"/>
      <c r="V13" s="129" t="str">
        <f>IF((G15+M15)&lt;(I15+O15),"子供＋同伴者（団体用）が子供＋同伴者（個人用）を超えないようにしてください","")</f>
        <v/>
      </c>
    </row>
    <row r="14" spans="1:22" ht="13.8" thickBot="1" x14ac:dyDescent="0.25">
      <c r="A14" s="780"/>
      <c r="B14" s="781"/>
      <c r="C14" s="782"/>
      <c r="D14" s="781"/>
      <c r="E14" s="782"/>
      <c r="F14" s="781"/>
      <c r="G14" s="782"/>
      <c r="H14" s="781"/>
      <c r="I14" s="782"/>
      <c r="J14" s="781"/>
      <c r="K14" s="380">
        <f>C14*G14+C14*I14</f>
        <v>0</v>
      </c>
      <c r="L14" s="382"/>
      <c r="M14" s="782"/>
      <c r="N14" s="781"/>
      <c r="O14" s="782"/>
      <c r="P14" s="781"/>
      <c r="Q14" s="380">
        <f>C14*(M14+O14)/2</f>
        <v>0</v>
      </c>
      <c r="R14" s="382"/>
      <c r="S14" s="757"/>
      <c r="T14" s="758"/>
      <c r="U14" s="758"/>
      <c r="V14" s="129" t="str">
        <f>IF(E15=0,"",IF((G15+I15+M15+O15)/E15&gt;0.5,"子供＋同伴者は総座席数の50％以下となるようにしてください",""))</f>
        <v/>
      </c>
    </row>
    <row r="15" spans="1:22" ht="13.8" thickTop="1" x14ac:dyDescent="0.2">
      <c r="A15" s="775" t="s">
        <v>75</v>
      </c>
      <c r="B15" s="776"/>
      <c r="C15" s="776" t="s">
        <v>87</v>
      </c>
      <c r="D15" s="776"/>
      <c r="E15" s="777">
        <f>SUM(E11:F14)</f>
        <v>0</v>
      </c>
      <c r="F15" s="777"/>
      <c r="G15" s="777">
        <f>SUM(G11:H14)</f>
        <v>0</v>
      </c>
      <c r="H15" s="777"/>
      <c r="I15" s="778">
        <f>SUM(I11:J14)</f>
        <v>0</v>
      </c>
      <c r="J15" s="779"/>
      <c r="K15" s="349">
        <f>SUM(K11:L14)</f>
        <v>0</v>
      </c>
      <c r="L15" s="350"/>
      <c r="M15" s="777">
        <f>SUM(M11:N14)</f>
        <v>0</v>
      </c>
      <c r="N15" s="777"/>
      <c r="O15" s="778">
        <f>SUM(O11:P14)</f>
        <v>0</v>
      </c>
      <c r="P15" s="779"/>
      <c r="Q15" s="349">
        <f>SUM(Q11:R14)</f>
        <v>0</v>
      </c>
      <c r="R15" s="350"/>
      <c r="S15" s="757"/>
      <c r="T15" s="758"/>
      <c r="U15" s="758"/>
    </row>
    <row r="16" spans="1:22" ht="13.2" customHeight="1" x14ac:dyDescent="0.2">
      <c r="E16" s="600"/>
      <c r="F16" s="600"/>
      <c r="G16" s="783" t="str">
        <f>IF(G15&lt;I15,"エラー　子供（団体用）が子供（個人用）を超えないようにしてください","")</f>
        <v/>
      </c>
      <c r="H16" s="783"/>
      <c r="I16" s="783"/>
      <c r="J16" s="783"/>
      <c r="K16" s="600"/>
      <c r="L16" s="600"/>
      <c r="M16" s="785" t="str">
        <f>IF(M15&lt;O15,"エラー　同伴者（団体用）が同伴者（個人用）を超えないようにしてください","")</f>
        <v/>
      </c>
      <c r="N16" s="785"/>
      <c r="O16" s="785"/>
      <c r="P16" s="785"/>
      <c r="Q16" s="600"/>
      <c r="R16" s="600"/>
      <c r="S16" s="75"/>
      <c r="T16" s="75"/>
      <c r="U16" s="75"/>
    </row>
    <row r="17" spans="1:22" x14ac:dyDescent="0.2">
      <c r="G17" s="784"/>
      <c r="H17" s="784"/>
      <c r="I17" s="784"/>
      <c r="J17" s="784"/>
      <c r="M17" s="786"/>
      <c r="N17" s="786"/>
      <c r="O17" s="786"/>
      <c r="P17" s="786"/>
    </row>
    <row r="19" spans="1:22" x14ac:dyDescent="0.2">
      <c r="A19" s="37" t="s">
        <v>166</v>
      </c>
    </row>
    <row r="20" spans="1:22" ht="28.2" customHeight="1" x14ac:dyDescent="0.2">
      <c r="A20" s="37" t="s">
        <v>159</v>
      </c>
    </row>
    <row r="21" spans="1:22" s="128" customFormat="1" ht="42.6" customHeight="1" x14ac:dyDescent="0.2">
      <c r="A21" s="763" t="s">
        <v>160</v>
      </c>
      <c r="B21" s="764"/>
      <c r="C21" s="764" t="s">
        <v>86</v>
      </c>
      <c r="D21" s="764"/>
      <c r="E21" s="764" t="s">
        <v>168</v>
      </c>
      <c r="F21" s="764"/>
      <c r="G21" s="764" t="s">
        <v>150</v>
      </c>
      <c r="H21" s="764"/>
      <c r="I21" s="764" t="s">
        <v>161</v>
      </c>
      <c r="J21" s="764"/>
      <c r="K21" s="765" t="s">
        <v>162</v>
      </c>
      <c r="L21" s="766"/>
      <c r="M21" s="764" t="s">
        <v>163</v>
      </c>
      <c r="N21" s="764"/>
      <c r="O21" s="764" t="s">
        <v>164</v>
      </c>
      <c r="P21" s="764"/>
      <c r="Q21" s="765" t="s">
        <v>165</v>
      </c>
      <c r="R21" s="766"/>
      <c r="S21" s="132" t="s">
        <v>169</v>
      </c>
      <c r="T21" s="132" t="s">
        <v>170</v>
      </c>
      <c r="U21" s="132" t="s">
        <v>171</v>
      </c>
    </row>
    <row r="22" spans="1:22" x14ac:dyDescent="0.2">
      <c r="A22" s="767"/>
      <c r="B22" s="768"/>
      <c r="C22" s="769"/>
      <c r="D22" s="768"/>
      <c r="E22" s="769"/>
      <c r="F22" s="768"/>
      <c r="G22" s="769"/>
      <c r="H22" s="768"/>
      <c r="I22" s="769"/>
      <c r="J22" s="768"/>
      <c r="K22" s="770">
        <f>C22*G22+C22*I22</f>
        <v>0</v>
      </c>
      <c r="L22" s="771"/>
      <c r="M22" s="769"/>
      <c r="N22" s="768"/>
      <c r="O22" s="769"/>
      <c r="P22" s="768"/>
      <c r="Q22" s="770">
        <f>C22*(M22+O22)/2</f>
        <v>0</v>
      </c>
      <c r="R22" s="771"/>
      <c r="S22" s="757" t="e">
        <f>ROUNDDOWN((G26+I26)/E26,2)</f>
        <v>#DIV/0!</v>
      </c>
      <c r="T22" s="758" t="e">
        <f>ROUNDDOWN((M26+O26)/E26,2)</f>
        <v>#DIV/0!</v>
      </c>
      <c r="U22" s="758" t="e">
        <f>IF((G26+I26+M26+O26)/E26&gt;0.5,"【エラー】　　子供無料座席＋同伴者半額座席は、総座席数の50%以下で設定してください",ROUNDDOWN((G26+I26+M26+O26)/E26,2))</f>
        <v>#DIV/0!</v>
      </c>
      <c r="V22" s="129" t="str">
        <f>IF(G26&lt;M26,"同伴者（個人用）が子供（個人用）を超えないようにしてください","")</f>
        <v/>
      </c>
    </row>
    <row r="23" spans="1:22" x14ac:dyDescent="0.2">
      <c r="A23" s="772"/>
      <c r="B23" s="773"/>
      <c r="C23" s="774"/>
      <c r="D23" s="773"/>
      <c r="E23" s="774"/>
      <c r="F23" s="773"/>
      <c r="G23" s="774"/>
      <c r="H23" s="773"/>
      <c r="I23" s="774"/>
      <c r="J23" s="773"/>
      <c r="K23" s="369">
        <f t="shared" ref="K23:K24" si="1">C23*G23+C23*I23</f>
        <v>0</v>
      </c>
      <c r="L23" s="374"/>
      <c r="M23" s="774"/>
      <c r="N23" s="773"/>
      <c r="O23" s="774"/>
      <c r="P23" s="773"/>
      <c r="Q23" s="369">
        <f>C23*(M23+O23)/2</f>
        <v>0</v>
      </c>
      <c r="R23" s="374"/>
      <c r="S23" s="757"/>
      <c r="T23" s="758"/>
      <c r="U23" s="758"/>
      <c r="V23" s="129" t="str">
        <f>IF(I26&lt;O26,"同伴者（団体用）が子供（団体用）を超えないようにしてください","")</f>
        <v/>
      </c>
    </row>
    <row r="24" spans="1:22" x14ac:dyDescent="0.2">
      <c r="A24" s="772"/>
      <c r="B24" s="773"/>
      <c r="C24" s="774"/>
      <c r="D24" s="773"/>
      <c r="E24" s="774"/>
      <c r="F24" s="773"/>
      <c r="G24" s="774"/>
      <c r="H24" s="773"/>
      <c r="I24" s="774"/>
      <c r="J24" s="773"/>
      <c r="K24" s="369">
        <f t="shared" si="1"/>
        <v>0</v>
      </c>
      <c r="L24" s="374"/>
      <c r="M24" s="774"/>
      <c r="N24" s="773"/>
      <c r="O24" s="774"/>
      <c r="P24" s="773"/>
      <c r="Q24" s="369">
        <f>C24*(M24+O24)/2</f>
        <v>0</v>
      </c>
      <c r="R24" s="374"/>
      <c r="S24" s="757"/>
      <c r="T24" s="758"/>
      <c r="U24" s="758"/>
      <c r="V24" s="129" t="str">
        <f>IF((G26+M26)&lt;(I26+O26),"子供＋同伴者（団体用）が子供＋同伴者（個人用）を超えないようにしてください","")</f>
        <v/>
      </c>
    </row>
    <row r="25" spans="1:22" ht="13.8" thickBot="1" x14ac:dyDescent="0.25">
      <c r="A25" s="780"/>
      <c r="B25" s="781"/>
      <c r="C25" s="782"/>
      <c r="D25" s="781"/>
      <c r="E25" s="782"/>
      <c r="F25" s="781"/>
      <c r="G25" s="782"/>
      <c r="H25" s="781"/>
      <c r="I25" s="782"/>
      <c r="J25" s="781"/>
      <c r="K25" s="380">
        <f>C25*G25+C25*I25</f>
        <v>0</v>
      </c>
      <c r="L25" s="382"/>
      <c r="M25" s="782"/>
      <c r="N25" s="781"/>
      <c r="O25" s="782"/>
      <c r="P25" s="781"/>
      <c r="Q25" s="380">
        <f>C25*(M25+O25)/2</f>
        <v>0</v>
      </c>
      <c r="R25" s="382"/>
      <c r="S25" s="757"/>
      <c r="T25" s="758"/>
      <c r="U25" s="758"/>
      <c r="V25" s="129" t="str">
        <f>IF(E26=0,"",IF((G26+I26+M26+O26)/E26&gt;0.5,"子供＋同伴者は総座席数の50％以下となるようにしてください",""))</f>
        <v/>
      </c>
    </row>
    <row r="26" spans="1:22" ht="13.8" thickTop="1" x14ac:dyDescent="0.2">
      <c r="A26" s="775" t="s">
        <v>75</v>
      </c>
      <c r="B26" s="776"/>
      <c r="C26" s="776" t="s">
        <v>87</v>
      </c>
      <c r="D26" s="776"/>
      <c r="E26" s="777">
        <f>SUM(E22:F25)</f>
        <v>0</v>
      </c>
      <c r="F26" s="777"/>
      <c r="G26" s="777">
        <f>SUM(G22:H25)</f>
        <v>0</v>
      </c>
      <c r="H26" s="777"/>
      <c r="I26" s="778">
        <f>SUM(I22:J25)</f>
        <v>0</v>
      </c>
      <c r="J26" s="779"/>
      <c r="K26" s="349">
        <f>SUM(K22:L25)</f>
        <v>0</v>
      </c>
      <c r="L26" s="350"/>
      <c r="M26" s="777">
        <f>SUM(M22:N25)</f>
        <v>0</v>
      </c>
      <c r="N26" s="777"/>
      <c r="O26" s="778">
        <f>SUM(O22:P25)</f>
        <v>0</v>
      </c>
      <c r="P26" s="779"/>
      <c r="Q26" s="349">
        <f>SUM(Q22:R25)</f>
        <v>0</v>
      </c>
      <c r="R26" s="350"/>
      <c r="S26" s="757"/>
      <c r="T26" s="758"/>
      <c r="U26" s="758"/>
    </row>
    <row r="27" spans="1:22" x14ac:dyDescent="0.2">
      <c r="G27" s="783" t="str">
        <f>IF(G26&lt;I26,"エラー　子供（団体用）が子供（個人用）を超えないようにしてください","")</f>
        <v/>
      </c>
      <c r="H27" s="783"/>
      <c r="I27" s="783"/>
      <c r="J27" s="783"/>
      <c r="K27" s="600"/>
      <c r="L27" s="600"/>
      <c r="M27" s="785" t="str">
        <f>IF(M26&lt;O26,"エラー　同伴者（団体用）が同伴者（個人用）を超えないようにしてください","")</f>
        <v/>
      </c>
      <c r="N27" s="785"/>
      <c r="O27" s="785"/>
      <c r="P27" s="785"/>
    </row>
    <row r="28" spans="1:22" x14ac:dyDescent="0.2">
      <c r="G28" s="784"/>
      <c r="H28" s="784"/>
      <c r="I28" s="784"/>
      <c r="J28" s="784"/>
      <c r="M28" s="786"/>
      <c r="N28" s="786"/>
      <c r="O28" s="786"/>
      <c r="P28" s="786"/>
    </row>
    <row r="30" spans="1:22" x14ac:dyDescent="0.2">
      <c r="A30" s="37" t="s">
        <v>166</v>
      </c>
    </row>
    <row r="31" spans="1:22" ht="28.2" customHeight="1" x14ac:dyDescent="0.2">
      <c r="A31" s="37" t="s">
        <v>159</v>
      </c>
    </row>
    <row r="32" spans="1:22" s="128" customFormat="1" ht="45.6" customHeight="1" x14ac:dyDescent="0.2">
      <c r="A32" s="763" t="s">
        <v>160</v>
      </c>
      <c r="B32" s="764"/>
      <c r="C32" s="764" t="s">
        <v>86</v>
      </c>
      <c r="D32" s="764"/>
      <c r="E32" s="764" t="s">
        <v>168</v>
      </c>
      <c r="F32" s="764"/>
      <c r="G32" s="764" t="s">
        <v>150</v>
      </c>
      <c r="H32" s="764"/>
      <c r="I32" s="764" t="s">
        <v>161</v>
      </c>
      <c r="J32" s="764"/>
      <c r="K32" s="765" t="s">
        <v>162</v>
      </c>
      <c r="L32" s="766"/>
      <c r="M32" s="764" t="s">
        <v>163</v>
      </c>
      <c r="N32" s="764"/>
      <c r="O32" s="764" t="s">
        <v>164</v>
      </c>
      <c r="P32" s="764"/>
      <c r="Q32" s="765" t="s">
        <v>165</v>
      </c>
      <c r="R32" s="766"/>
      <c r="S32" s="132" t="s">
        <v>169</v>
      </c>
      <c r="T32" s="132" t="s">
        <v>170</v>
      </c>
      <c r="U32" s="132" t="s">
        <v>171</v>
      </c>
    </row>
    <row r="33" spans="1:22" x14ac:dyDescent="0.2">
      <c r="A33" s="767"/>
      <c r="B33" s="768"/>
      <c r="C33" s="769"/>
      <c r="D33" s="768"/>
      <c r="E33" s="769"/>
      <c r="F33" s="768"/>
      <c r="G33" s="769"/>
      <c r="H33" s="768"/>
      <c r="I33" s="769"/>
      <c r="J33" s="768"/>
      <c r="K33" s="770">
        <f>C33*G33+C33*I33</f>
        <v>0</v>
      </c>
      <c r="L33" s="771"/>
      <c r="M33" s="769"/>
      <c r="N33" s="768"/>
      <c r="O33" s="769"/>
      <c r="P33" s="768"/>
      <c r="Q33" s="770">
        <f>C33*(M33+O33)/2</f>
        <v>0</v>
      </c>
      <c r="R33" s="771"/>
      <c r="S33" s="757" t="e">
        <f>ROUNDDOWN((G37+I37)/E37,2)</f>
        <v>#DIV/0!</v>
      </c>
      <c r="T33" s="758" t="e">
        <f>ROUNDDOWN((M37+O37)/E37,2)</f>
        <v>#DIV/0!</v>
      </c>
      <c r="U33" s="758" t="e">
        <f>IF((G37+I37+M37+O37)/E37&gt;0.5,"【エラー】　　子供無料座席＋同伴者半額座席は、総座席数の50%以下で設定してください",ROUNDDOWN((G37+I37+M37+O37)/E37,2))</f>
        <v>#DIV/0!</v>
      </c>
      <c r="V33" s="129" t="str">
        <f>IF(G37&lt;M37,"同伴者（個人用）が子供（個人用）を超えないようにしてください","")</f>
        <v/>
      </c>
    </row>
    <row r="34" spans="1:22" x14ac:dyDescent="0.2">
      <c r="A34" s="772"/>
      <c r="B34" s="773"/>
      <c r="C34" s="774"/>
      <c r="D34" s="773"/>
      <c r="E34" s="774"/>
      <c r="F34" s="773"/>
      <c r="G34" s="774"/>
      <c r="H34" s="773"/>
      <c r="I34" s="774"/>
      <c r="J34" s="773"/>
      <c r="K34" s="369">
        <f t="shared" ref="K34:K35" si="2">C34*G34+C34*I34</f>
        <v>0</v>
      </c>
      <c r="L34" s="374"/>
      <c r="M34" s="774"/>
      <c r="N34" s="773"/>
      <c r="O34" s="774"/>
      <c r="P34" s="773"/>
      <c r="Q34" s="369">
        <f>C34*(M34+O34)/2</f>
        <v>0</v>
      </c>
      <c r="R34" s="374"/>
      <c r="S34" s="757"/>
      <c r="T34" s="758"/>
      <c r="U34" s="758"/>
      <c r="V34" s="129" t="str">
        <f>IF(I37&lt;O37,"同伴者（団体用）が子供（団体用）を超えないようにしてください","")</f>
        <v/>
      </c>
    </row>
    <row r="35" spans="1:22" x14ac:dyDescent="0.2">
      <c r="A35" s="772"/>
      <c r="B35" s="773"/>
      <c r="C35" s="774"/>
      <c r="D35" s="773"/>
      <c r="E35" s="774"/>
      <c r="F35" s="773"/>
      <c r="G35" s="774"/>
      <c r="H35" s="773"/>
      <c r="I35" s="774"/>
      <c r="J35" s="773"/>
      <c r="K35" s="369">
        <f t="shared" si="2"/>
        <v>0</v>
      </c>
      <c r="L35" s="374"/>
      <c r="M35" s="774"/>
      <c r="N35" s="773"/>
      <c r="O35" s="774"/>
      <c r="P35" s="773"/>
      <c r="Q35" s="369">
        <f>C35*(M35+O35)/2</f>
        <v>0</v>
      </c>
      <c r="R35" s="374"/>
      <c r="S35" s="757"/>
      <c r="T35" s="758"/>
      <c r="U35" s="758"/>
      <c r="V35" s="129" t="str">
        <f>IF((G37+M37)&lt;(I37+O37),"子供＋同伴者（団体用）が子供＋同伴者（個人用）を超えないようにしてください","")</f>
        <v/>
      </c>
    </row>
    <row r="36" spans="1:22" ht="13.8" thickBot="1" x14ac:dyDescent="0.25">
      <c r="A36" s="780"/>
      <c r="B36" s="781"/>
      <c r="C36" s="782"/>
      <c r="D36" s="781"/>
      <c r="E36" s="782"/>
      <c r="F36" s="781"/>
      <c r="G36" s="782"/>
      <c r="H36" s="781"/>
      <c r="I36" s="782"/>
      <c r="J36" s="781"/>
      <c r="K36" s="380">
        <f>C36*G36+C36*I36</f>
        <v>0</v>
      </c>
      <c r="L36" s="382"/>
      <c r="M36" s="782"/>
      <c r="N36" s="781"/>
      <c r="O36" s="782"/>
      <c r="P36" s="781"/>
      <c r="Q36" s="380">
        <f>C36*(M36+O36)/2</f>
        <v>0</v>
      </c>
      <c r="R36" s="382"/>
      <c r="S36" s="757"/>
      <c r="T36" s="758"/>
      <c r="U36" s="758"/>
      <c r="V36" s="129" t="str">
        <f>IF(E37=0,"",IF((G37+I37+M37+O37)/E37&gt;0.5,"子供＋同伴者は総座席数の50％以下となるようにしてください",""))</f>
        <v/>
      </c>
    </row>
    <row r="37" spans="1:22" ht="13.8" thickTop="1" x14ac:dyDescent="0.2">
      <c r="A37" s="775" t="s">
        <v>75</v>
      </c>
      <c r="B37" s="776"/>
      <c r="C37" s="776" t="s">
        <v>87</v>
      </c>
      <c r="D37" s="776"/>
      <c r="E37" s="777">
        <f>SUM(E33:F36)</f>
        <v>0</v>
      </c>
      <c r="F37" s="777"/>
      <c r="G37" s="777">
        <f>SUM(G33:H36)</f>
        <v>0</v>
      </c>
      <c r="H37" s="777"/>
      <c r="I37" s="778">
        <f>SUM(I33:J36)</f>
        <v>0</v>
      </c>
      <c r="J37" s="779"/>
      <c r="K37" s="349">
        <f>SUM(K33:L36)</f>
        <v>0</v>
      </c>
      <c r="L37" s="350"/>
      <c r="M37" s="777">
        <f>SUM(M33:N36)</f>
        <v>0</v>
      </c>
      <c r="N37" s="777"/>
      <c r="O37" s="778">
        <f>SUM(O33:P36)</f>
        <v>0</v>
      </c>
      <c r="P37" s="779"/>
      <c r="Q37" s="349">
        <f>SUM(Q33:R36)</f>
        <v>0</v>
      </c>
      <c r="R37" s="350"/>
      <c r="S37" s="757"/>
      <c r="T37" s="758"/>
      <c r="U37" s="758"/>
    </row>
    <row r="38" spans="1:22" x14ac:dyDescent="0.2">
      <c r="A38" s="130"/>
      <c r="B38" s="130"/>
      <c r="C38" s="130"/>
      <c r="D38" s="130"/>
      <c r="E38" s="131"/>
      <c r="F38" s="131"/>
      <c r="G38" s="783" t="str">
        <f>IF(G37&lt;I37,"エラー　子供（団体用）が子供（個人用）を超えないようにしてください","")</f>
        <v/>
      </c>
      <c r="H38" s="783"/>
      <c r="I38" s="783"/>
      <c r="J38" s="783"/>
      <c r="K38" s="600"/>
      <c r="L38" s="600"/>
      <c r="M38" s="785" t="str">
        <f>IF(M37&lt;O37,"エラー　同伴者（団体用）が同伴者（個人用）を超えないようにしてください","")</f>
        <v/>
      </c>
      <c r="N38" s="785"/>
      <c r="O38" s="785"/>
      <c r="P38" s="785"/>
    </row>
    <row r="39" spans="1:22" x14ac:dyDescent="0.2">
      <c r="G39" s="784"/>
      <c r="H39" s="784"/>
      <c r="I39" s="784"/>
      <c r="J39" s="784"/>
      <c r="M39" s="786"/>
      <c r="N39" s="786"/>
      <c r="O39" s="786"/>
      <c r="P39" s="786"/>
    </row>
    <row r="41" spans="1:22" x14ac:dyDescent="0.2">
      <c r="A41" s="37" t="s">
        <v>166</v>
      </c>
    </row>
    <row r="42" spans="1:22" ht="27.6" customHeight="1" x14ac:dyDescent="0.2">
      <c r="A42" s="37" t="s">
        <v>159</v>
      </c>
    </row>
    <row r="43" spans="1:22" s="128" customFormat="1" ht="43.2" customHeight="1" x14ac:dyDescent="0.2">
      <c r="A43" s="789" t="s">
        <v>160</v>
      </c>
      <c r="B43" s="790"/>
      <c r="C43" s="791" t="s">
        <v>86</v>
      </c>
      <c r="D43" s="790"/>
      <c r="E43" s="791" t="s">
        <v>168</v>
      </c>
      <c r="F43" s="790"/>
      <c r="G43" s="764" t="s">
        <v>150</v>
      </c>
      <c r="H43" s="764"/>
      <c r="I43" s="764" t="s">
        <v>161</v>
      </c>
      <c r="J43" s="764"/>
      <c r="K43" s="765" t="s">
        <v>162</v>
      </c>
      <c r="L43" s="766"/>
      <c r="M43" s="764" t="s">
        <v>163</v>
      </c>
      <c r="N43" s="764"/>
      <c r="O43" s="764" t="s">
        <v>164</v>
      </c>
      <c r="P43" s="764"/>
      <c r="Q43" s="787" t="s">
        <v>165</v>
      </c>
      <c r="R43" s="788"/>
      <c r="S43" s="132" t="s">
        <v>169</v>
      </c>
      <c r="T43" s="132" t="s">
        <v>170</v>
      </c>
      <c r="U43" s="132" t="s">
        <v>171</v>
      </c>
    </row>
    <row r="44" spans="1:22" x14ac:dyDescent="0.2">
      <c r="A44" s="767"/>
      <c r="B44" s="768"/>
      <c r="C44" s="769"/>
      <c r="D44" s="768"/>
      <c r="E44" s="769"/>
      <c r="F44" s="768"/>
      <c r="G44" s="769">
        <v>100</v>
      </c>
      <c r="H44" s="768"/>
      <c r="I44" s="769"/>
      <c r="J44" s="768"/>
      <c r="K44" s="770">
        <f>C44*G44+C44*I44</f>
        <v>0</v>
      </c>
      <c r="L44" s="771"/>
      <c r="M44" s="769"/>
      <c r="N44" s="768"/>
      <c r="O44" s="769"/>
      <c r="P44" s="768"/>
      <c r="Q44" s="770">
        <f>C44*(M44+O44)/2</f>
        <v>0</v>
      </c>
      <c r="R44" s="771"/>
      <c r="S44" s="757" t="e">
        <f>ROUNDDOWN((G48+I48)/E48,2)</f>
        <v>#DIV/0!</v>
      </c>
      <c r="T44" s="758" t="e">
        <f>ROUNDDOWN((M48+O48)/E48,2)</f>
        <v>#DIV/0!</v>
      </c>
      <c r="U44" s="758" t="e">
        <f>IF((G48+I48+M48+O48)/E48&gt;0.5,"【エラー】　　子供無料座席＋同伴者半額座席は、総座席数の50%以下で設定してください",ROUNDDOWN((G48+I48+M48+O48)/E48,2))</f>
        <v>#DIV/0!</v>
      </c>
      <c r="V44" s="129" t="str">
        <f>IF(G48&lt;M48,"同伴者（個人用）が子供（個人用）を超えないようにしてください","")</f>
        <v/>
      </c>
    </row>
    <row r="45" spans="1:22" x14ac:dyDescent="0.2">
      <c r="A45" s="772"/>
      <c r="B45" s="773"/>
      <c r="C45" s="774"/>
      <c r="D45" s="773"/>
      <c r="E45" s="774"/>
      <c r="F45" s="773"/>
      <c r="G45" s="774"/>
      <c r="H45" s="773"/>
      <c r="I45" s="774"/>
      <c r="J45" s="773"/>
      <c r="K45" s="369">
        <f t="shared" ref="K45:K46" si="3">C45*G45+C45*I45</f>
        <v>0</v>
      </c>
      <c r="L45" s="374"/>
      <c r="M45" s="774"/>
      <c r="N45" s="773"/>
      <c r="O45" s="774"/>
      <c r="P45" s="773"/>
      <c r="Q45" s="369">
        <f>C45*(M45+O45)/2</f>
        <v>0</v>
      </c>
      <c r="R45" s="374"/>
      <c r="S45" s="757"/>
      <c r="T45" s="758"/>
      <c r="U45" s="758"/>
      <c r="V45" s="129" t="str">
        <f>IF(I48&lt;O48,"同伴者（団体用）が子供（団体用）を超えないようにしてください","")</f>
        <v/>
      </c>
    </row>
    <row r="46" spans="1:22" x14ac:dyDescent="0.2">
      <c r="A46" s="772"/>
      <c r="B46" s="773"/>
      <c r="C46" s="774"/>
      <c r="D46" s="773"/>
      <c r="E46" s="774"/>
      <c r="F46" s="773"/>
      <c r="G46" s="774"/>
      <c r="H46" s="773"/>
      <c r="I46" s="774"/>
      <c r="J46" s="773"/>
      <c r="K46" s="369">
        <f t="shared" si="3"/>
        <v>0</v>
      </c>
      <c r="L46" s="374"/>
      <c r="M46" s="774"/>
      <c r="N46" s="773"/>
      <c r="O46" s="774"/>
      <c r="P46" s="773"/>
      <c r="Q46" s="369">
        <f>C46*(M46+O46)/2</f>
        <v>0</v>
      </c>
      <c r="R46" s="374"/>
      <c r="S46" s="757"/>
      <c r="T46" s="758"/>
      <c r="U46" s="758"/>
      <c r="V46" s="129" t="str">
        <f>IF((G48+M48)&lt;(I48+O48),"子供＋同伴者（団体用）が子供＋同伴者（個人用）を超えないようにしてください","")</f>
        <v/>
      </c>
    </row>
    <row r="47" spans="1:22" ht="13.8" thickBot="1" x14ac:dyDescent="0.25">
      <c r="A47" s="780"/>
      <c r="B47" s="781"/>
      <c r="C47" s="782"/>
      <c r="D47" s="781"/>
      <c r="E47" s="782"/>
      <c r="F47" s="781"/>
      <c r="G47" s="782"/>
      <c r="H47" s="781"/>
      <c r="I47" s="782"/>
      <c r="J47" s="781"/>
      <c r="K47" s="380">
        <f>C47*G47+C47*I47</f>
        <v>0</v>
      </c>
      <c r="L47" s="382"/>
      <c r="M47" s="782"/>
      <c r="N47" s="781"/>
      <c r="O47" s="782"/>
      <c r="P47" s="781"/>
      <c r="Q47" s="380">
        <f>C47*(M47+O47)/2</f>
        <v>0</v>
      </c>
      <c r="R47" s="382"/>
      <c r="S47" s="757"/>
      <c r="T47" s="758"/>
      <c r="U47" s="758"/>
      <c r="V47" s="129" t="str">
        <f>IF(E48=0,"",IF((G48+I48+M48+O48)/E48&gt;0.5,"子供＋同伴者は総座席数の50％以下となるようにしてください",""))</f>
        <v/>
      </c>
    </row>
    <row r="48" spans="1:22" ht="13.8" thickTop="1" x14ac:dyDescent="0.2">
      <c r="A48" s="775" t="s">
        <v>75</v>
      </c>
      <c r="B48" s="776"/>
      <c r="C48" s="776" t="s">
        <v>87</v>
      </c>
      <c r="D48" s="776"/>
      <c r="E48" s="777">
        <f>SUM(E44:F47)</f>
        <v>0</v>
      </c>
      <c r="F48" s="777"/>
      <c r="G48" s="777">
        <f>SUM(G44:H47)</f>
        <v>100</v>
      </c>
      <c r="H48" s="777"/>
      <c r="I48" s="778">
        <f>SUM(I44:J47)</f>
        <v>0</v>
      </c>
      <c r="J48" s="779"/>
      <c r="K48" s="349">
        <f>SUM(K44:L47)</f>
        <v>0</v>
      </c>
      <c r="L48" s="350"/>
      <c r="M48" s="777">
        <f>SUM(M44:N47)</f>
        <v>0</v>
      </c>
      <c r="N48" s="777"/>
      <c r="O48" s="778">
        <f>SUM(O44:P47)</f>
        <v>0</v>
      </c>
      <c r="P48" s="779"/>
      <c r="Q48" s="349">
        <f>SUM(Q44:R47)</f>
        <v>0</v>
      </c>
      <c r="R48" s="350"/>
      <c r="S48" s="757"/>
      <c r="T48" s="758"/>
      <c r="U48" s="758"/>
    </row>
    <row r="49" spans="1:16" x14ac:dyDescent="0.2">
      <c r="G49" s="783" t="str">
        <f>IF(G48&lt;I48,"エラー　子供（団体用）が子供（個人用）を超えないようにしてください","")</f>
        <v/>
      </c>
      <c r="H49" s="783"/>
      <c r="I49" s="783"/>
      <c r="J49" s="783"/>
      <c r="K49" s="600"/>
      <c r="L49" s="600"/>
      <c r="M49" s="785" t="str">
        <f>IF(M48&lt;O48,"エラー　同伴者（団体用）が同伴者（個人用）を超えないようにしてください","")</f>
        <v/>
      </c>
      <c r="N49" s="785"/>
      <c r="O49" s="785"/>
      <c r="P49" s="785"/>
    </row>
    <row r="50" spans="1:16" x14ac:dyDescent="0.2">
      <c r="G50" s="784"/>
      <c r="H50" s="784"/>
      <c r="I50" s="784"/>
      <c r="J50" s="784"/>
      <c r="M50" s="786"/>
      <c r="N50" s="786"/>
      <c r="O50" s="786"/>
      <c r="P50" s="786"/>
    </row>
    <row r="52" spans="1:16" x14ac:dyDescent="0.2">
      <c r="A52" s="37" t="s">
        <v>167</v>
      </c>
    </row>
  </sheetData>
  <sheetProtection algorithmName="SHA-512" hashValue="iUw66tzU8OtaTEvY71iV/P5N2GjLONKFY1QvfclIuRQHsuPXurcWiRt9nvtY1NXrPnp0+OV+cTY4hdPcMyKBcQ==" saltValue="Q0uhzGDb3J7uG8J/nL2ROQ==" spinCount="100000" sheet="1" objects="1" scenarios="1"/>
  <mergeCells count="245">
    <mergeCell ref="O48:P48"/>
    <mergeCell ref="Q48:R48"/>
    <mergeCell ref="G49:J50"/>
    <mergeCell ref="K49:L49"/>
    <mergeCell ref="M49:P50"/>
    <mergeCell ref="M47:N47"/>
    <mergeCell ref="O47:P47"/>
    <mergeCell ref="Q47:R47"/>
    <mergeCell ref="A48:B48"/>
    <mergeCell ref="C48:D48"/>
    <mergeCell ref="E48:F48"/>
    <mergeCell ref="G48:H48"/>
    <mergeCell ref="I48:J48"/>
    <mergeCell ref="K48:L48"/>
    <mergeCell ref="M48:N48"/>
    <mergeCell ref="A47:B47"/>
    <mergeCell ref="C47:D47"/>
    <mergeCell ref="E47:F47"/>
    <mergeCell ref="G47:H47"/>
    <mergeCell ref="I47:J47"/>
    <mergeCell ref="K47:L47"/>
    <mergeCell ref="A46:B46"/>
    <mergeCell ref="C46:D46"/>
    <mergeCell ref="E46:F46"/>
    <mergeCell ref="G46:H46"/>
    <mergeCell ref="I46:J46"/>
    <mergeCell ref="K46:L46"/>
    <mergeCell ref="M46:N46"/>
    <mergeCell ref="O46:P46"/>
    <mergeCell ref="Q46:R46"/>
    <mergeCell ref="A45:B45"/>
    <mergeCell ref="C45:D45"/>
    <mergeCell ref="E45:F45"/>
    <mergeCell ref="G45:H45"/>
    <mergeCell ref="I45:J45"/>
    <mergeCell ref="K45:L45"/>
    <mergeCell ref="M45:N45"/>
    <mergeCell ref="O45:P45"/>
    <mergeCell ref="Q45:R45"/>
    <mergeCell ref="M43:N43"/>
    <mergeCell ref="O43:P43"/>
    <mergeCell ref="Q43:R43"/>
    <mergeCell ref="A44:B44"/>
    <mergeCell ref="C44:D44"/>
    <mergeCell ref="E44:F44"/>
    <mergeCell ref="G44:H44"/>
    <mergeCell ref="I44:J44"/>
    <mergeCell ref="K44:L44"/>
    <mergeCell ref="M44:N44"/>
    <mergeCell ref="A43:B43"/>
    <mergeCell ref="C43:D43"/>
    <mergeCell ref="E43:F43"/>
    <mergeCell ref="G43:H43"/>
    <mergeCell ref="I43:J43"/>
    <mergeCell ref="K43:L43"/>
    <mergeCell ref="O44:P44"/>
    <mergeCell ref="Q44:R44"/>
    <mergeCell ref="M37:N37"/>
    <mergeCell ref="O37:P37"/>
    <mergeCell ref="Q37:R37"/>
    <mergeCell ref="G38:J39"/>
    <mergeCell ref="K38:L38"/>
    <mergeCell ref="M38:P39"/>
    <mergeCell ref="A37:B37"/>
    <mergeCell ref="C37:D37"/>
    <mergeCell ref="E37:F37"/>
    <mergeCell ref="G37:H37"/>
    <mergeCell ref="I37:J37"/>
    <mergeCell ref="K37:L37"/>
    <mergeCell ref="A36:B36"/>
    <mergeCell ref="C36:D36"/>
    <mergeCell ref="E36:F36"/>
    <mergeCell ref="G36:H36"/>
    <mergeCell ref="I36:J36"/>
    <mergeCell ref="K36:L36"/>
    <mergeCell ref="M36:N36"/>
    <mergeCell ref="O36:P36"/>
    <mergeCell ref="Q36:R36"/>
    <mergeCell ref="A35:B35"/>
    <mergeCell ref="C35:D35"/>
    <mergeCell ref="E35:F35"/>
    <mergeCell ref="G35:H35"/>
    <mergeCell ref="I35:J35"/>
    <mergeCell ref="K35:L35"/>
    <mergeCell ref="M35:N35"/>
    <mergeCell ref="O35:P35"/>
    <mergeCell ref="Q35:R35"/>
    <mergeCell ref="A34:B34"/>
    <mergeCell ref="C34:D34"/>
    <mergeCell ref="E34:F34"/>
    <mergeCell ref="G34:H34"/>
    <mergeCell ref="I34:J34"/>
    <mergeCell ref="K34:L34"/>
    <mergeCell ref="M34:N34"/>
    <mergeCell ref="O34:P34"/>
    <mergeCell ref="Q34:R34"/>
    <mergeCell ref="Q32:R32"/>
    <mergeCell ref="A33:B33"/>
    <mergeCell ref="C33:D33"/>
    <mergeCell ref="E33:F33"/>
    <mergeCell ref="G33:H33"/>
    <mergeCell ref="I33:J33"/>
    <mergeCell ref="K33:L33"/>
    <mergeCell ref="M33:N33"/>
    <mergeCell ref="O33:P33"/>
    <mergeCell ref="Q33:R33"/>
    <mergeCell ref="G27:J28"/>
    <mergeCell ref="K27:L27"/>
    <mergeCell ref="M27:P28"/>
    <mergeCell ref="A32:B32"/>
    <mergeCell ref="C32:D32"/>
    <mergeCell ref="E32:F32"/>
    <mergeCell ref="G32:H32"/>
    <mergeCell ref="I32:J32"/>
    <mergeCell ref="K32:L32"/>
    <mergeCell ref="M32:N32"/>
    <mergeCell ref="O32:P32"/>
    <mergeCell ref="M25:N25"/>
    <mergeCell ref="O25:P25"/>
    <mergeCell ref="Q25:R25"/>
    <mergeCell ref="A26:B26"/>
    <mergeCell ref="C26:D26"/>
    <mergeCell ref="E26:F26"/>
    <mergeCell ref="G26:H26"/>
    <mergeCell ref="I26:J26"/>
    <mergeCell ref="K26:L26"/>
    <mergeCell ref="M26:N26"/>
    <mergeCell ref="A25:B25"/>
    <mergeCell ref="C25:D25"/>
    <mergeCell ref="E25:F25"/>
    <mergeCell ref="G25:H25"/>
    <mergeCell ref="I25:J25"/>
    <mergeCell ref="K25:L25"/>
    <mergeCell ref="O26:P26"/>
    <mergeCell ref="Q26:R26"/>
    <mergeCell ref="A24:B24"/>
    <mergeCell ref="C24:D24"/>
    <mergeCell ref="E24:F24"/>
    <mergeCell ref="G24:H24"/>
    <mergeCell ref="I24:J24"/>
    <mergeCell ref="K24:L24"/>
    <mergeCell ref="M24:N24"/>
    <mergeCell ref="O24:P24"/>
    <mergeCell ref="Q24:R24"/>
    <mergeCell ref="A23:B23"/>
    <mergeCell ref="C23:D23"/>
    <mergeCell ref="E23:F23"/>
    <mergeCell ref="G23:H23"/>
    <mergeCell ref="I23:J23"/>
    <mergeCell ref="K23:L23"/>
    <mergeCell ref="M23:N23"/>
    <mergeCell ref="O23:P23"/>
    <mergeCell ref="Q23:R23"/>
    <mergeCell ref="M21:N21"/>
    <mergeCell ref="O21:P21"/>
    <mergeCell ref="Q21:R21"/>
    <mergeCell ref="A22:B22"/>
    <mergeCell ref="C22:D22"/>
    <mergeCell ref="E22:F22"/>
    <mergeCell ref="G22:H22"/>
    <mergeCell ref="I22:J22"/>
    <mergeCell ref="K22:L22"/>
    <mergeCell ref="M22:N22"/>
    <mergeCell ref="A21:B21"/>
    <mergeCell ref="C21:D21"/>
    <mergeCell ref="E21:F21"/>
    <mergeCell ref="G21:H21"/>
    <mergeCell ref="I21:J21"/>
    <mergeCell ref="K21:L21"/>
    <mergeCell ref="O22:P22"/>
    <mergeCell ref="Q22:R22"/>
    <mergeCell ref="O15:P15"/>
    <mergeCell ref="Q15:R15"/>
    <mergeCell ref="E16:F16"/>
    <mergeCell ref="G16:J17"/>
    <mergeCell ref="K16:L16"/>
    <mergeCell ref="M16:P17"/>
    <mergeCell ref="Q16:R16"/>
    <mergeCell ref="M14:N14"/>
    <mergeCell ref="O14:P14"/>
    <mergeCell ref="Q14:R14"/>
    <mergeCell ref="A15:B15"/>
    <mergeCell ref="C15:D15"/>
    <mergeCell ref="E15:F15"/>
    <mergeCell ref="G15:H15"/>
    <mergeCell ref="I15:J15"/>
    <mergeCell ref="K15:L15"/>
    <mergeCell ref="M15:N15"/>
    <mergeCell ref="A14:B14"/>
    <mergeCell ref="C14:D14"/>
    <mergeCell ref="E14:F14"/>
    <mergeCell ref="G14:H14"/>
    <mergeCell ref="I14:J14"/>
    <mergeCell ref="K14:L14"/>
    <mergeCell ref="A13:B13"/>
    <mergeCell ref="C13:D13"/>
    <mergeCell ref="E13:F13"/>
    <mergeCell ref="G13:H13"/>
    <mergeCell ref="I13:J13"/>
    <mergeCell ref="K13:L13"/>
    <mergeCell ref="M13:N13"/>
    <mergeCell ref="O13:P13"/>
    <mergeCell ref="Q13:R13"/>
    <mergeCell ref="A12:B12"/>
    <mergeCell ref="C12:D12"/>
    <mergeCell ref="E12:F12"/>
    <mergeCell ref="G12:H12"/>
    <mergeCell ref="I12:J12"/>
    <mergeCell ref="K12:L12"/>
    <mergeCell ref="M12:N12"/>
    <mergeCell ref="O12:P12"/>
    <mergeCell ref="Q12:R12"/>
    <mergeCell ref="M10:N10"/>
    <mergeCell ref="O10:P10"/>
    <mergeCell ref="Q10:R10"/>
    <mergeCell ref="A11:B11"/>
    <mergeCell ref="C11:D11"/>
    <mergeCell ref="E11:F11"/>
    <mergeCell ref="G11:H11"/>
    <mergeCell ref="I11:J11"/>
    <mergeCell ref="K11:L11"/>
    <mergeCell ref="M11:N11"/>
    <mergeCell ref="O11:P11"/>
    <mergeCell ref="Q11:R11"/>
    <mergeCell ref="A2:L2"/>
    <mergeCell ref="B6:E6"/>
    <mergeCell ref="G6:H6"/>
    <mergeCell ref="A10:B10"/>
    <mergeCell ref="C10:D10"/>
    <mergeCell ref="E10:F10"/>
    <mergeCell ref="G10:H10"/>
    <mergeCell ref="I10:J10"/>
    <mergeCell ref="K10:L10"/>
    <mergeCell ref="S44:S48"/>
    <mergeCell ref="T44:T48"/>
    <mergeCell ref="U44:U48"/>
    <mergeCell ref="S11:S15"/>
    <mergeCell ref="T11:T15"/>
    <mergeCell ref="U11:U15"/>
    <mergeCell ref="S22:S26"/>
    <mergeCell ref="T22:T26"/>
    <mergeCell ref="U22:U26"/>
    <mergeCell ref="S33:S37"/>
    <mergeCell ref="T33:T37"/>
    <mergeCell ref="U33:U37"/>
  </mergeCells>
  <phoneticPr fontId="20"/>
  <pageMargins left="0.7" right="0.7" top="0.75" bottom="0.75" header="0.3" footer="0.3"/>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vt:lpstr>
      <vt:lpstr>様式2</vt:lpstr>
      <vt:lpstr>様式3-1</vt:lpstr>
      <vt:lpstr>様式3-2</vt:lpstr>
      <vt:lpstr>様式3-3</vt:lpstr>
      <vt:lpstr>様式3-4</vt:lpstr>
      <vt:lpstr>様式４</vt:lpstr>
      <vt:lpstr>様式5</vt:lpstr>
      <vt:lpstr>別紙１</vt:lpstr>
      <vt:lpstr>別紙２</vt:lpstr>
      <vt:lpstr>(別添)様式３</vt:lpstr>
      <vt:lpstr>'(別添)様式３'!Print_Area</vt:lpstr>
      <vt:lpstr>別紙１!Print_Area</vt:lpstr>
      <vt:lpstr>別紙２!Print_Area</vt:lpstr>
      <vt:lpstr>様式１!Print_Area</vt:lpstr>
      <vt:lpstr>様式2!Print_Area</vt:lpstr>
      <vt:lpstr>'様式3-1'!Print_Area</vt:lpstr>
      <vt:lpstr>'様式3-2'!Print_Area</vt:lpstr>
      <vt:lpstr>'様式3-3'!Print_Area</vt:lpstr>
      <vt:lpstr>'様式3-4'!Print_Area</vt:lpstr>
      <vt:lpstr>様式４!Print_Area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2025-02-12T09:56:06Z</dcterms:created>
  <dcterms:modified xsi:type="dcterms:W3CDTF">2025-10-29T04:13:09Z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2025-08-28T08:40:59Z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b144c316-2ec9-4fe7-ae32-5c68154796f6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